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t14" sheetId="1" r:id="rId1"/>
  </sheets>
  <externalReferences>
    <externalReference r:id="rId2"/>
  </externalReferences>
  <definedNames>
    <definedName name="_xlnm.Print_Area" localSheetId="0">'t14'!$A$1:$H$38</definedName>
    <definedName name="CODI_ISTITUZIONE">#REF!</definedName>
    <definedName name="CODI_ISTITUZIONE2">#REF!</definedName>
    <definedName name="DESC_ISTITUZIONE">#REF!</definedName>
    <definedName name="DESC_ISTITUZIONE2">#REF!</definedName>
  </definedNames>
  <calcPr calcId="125725"/>
</workbook>
</file>

<file path=xl/calcChain.xml><?xml version="1.0" encoding="utf-8"?>
<calcChain xmlns="http://schemas.openxmlformats.org/spreadsheetml/2006/main">
  <c r="E35" i="1"/>
  <c r="A33"/>
  <c r="E32"/>
  <c r="A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A1"/>
</calcChain>
</file>

<file path=xl/sharedStrings.xml><?xml version="1.0" encoding="utf-8"?>
<sst xmlns="http://schemas.openxmlformats.org/spreadsheetml/2006/main" count="65" uniqueCount="65">
  <si>
    <t>DESCRIZIONE</t>
  </si>
  <si>
    <t>Codice</t>
  </si>
  <si>
    <t>Importo</t>
  </si>
  <si>
    <t>ASSEGNI PER IL NUCLEO FAMILIARE</t>
  </si>
  <si>
    <t>L005</t>
  </si>
  <si>
    <t xml:space="preserve">GESTIONE MENSE </t>
  </si>
  <si>
    <t>L010</t>
  </si>
  <si>
    <t>EROGAZIONE BUONI PASTO</t>
  </si>
  <si>
    <t>L011</t>
  </si>
  <si>
    <t>FORMAZIONE DEL PERSONALE</t>
  </si>
  <si>
    <t>L020</t>
  </si>
  <si>
    <t>BENESSERE DEL PERSONALE</t>
  </si>
  <si>
    <t>L090</t>
  </si>
  <si>
    <t>EQUO INDENNIZZO AL PERSONALE</t>
  </si>
  <si>
    <t>L100</t>
  </si>
  <si>
    <t>SOMME CORRISPOSTE AD AGENZIA DI SOMMINISTRAZIONE(INTERINALI)</t>
  </si>
  <si>
    <t>L105</t>
  </si>
  <si>
    <t>COPERTURE ASSICURATIVE</t>
  </si>
  <si>
    <t>L107</t>
  </si>
  <si>
    <t>CONTRATTI DI COLLABORAZIONE COORDINATA E CONTINUATIVA</t>
  </si>
  <si>
    <t>L108</t>
  </si>
  <si>
    <t>INCARICHI LIBERO PROFESSIONALI/STUDIO/RICERCA/CONSULENZA</t>
  </si>
  <si>
    <t>L109</t>
  </si>
  <si>
    <t>CONTRATTI PER RESA SERVIZI/ADEMPIMENTI OBBLIGATORI PER LEGGE</t>
  </si>
  <si>
    <t>L115</t>
  </si>
  <si>
    <t>ALTRE SPESE</t>
  </si>
  <si>
    <t>L110</t>
  </si>
  <si>
    <t>RETRIBUZIONI PERSONALE  A TEMPO DETERMINATO</t>
  </si>
  <si>
    <t>P015</t>
  </si>
  <si>
    <t>RETRIBUZIONI PERSONALE CON CONTRATTO DI FORMAZIONE E LAVORO</t>
  </si>
  <si>
    <t>P016</t>
  </si>
  <si>
    <t>INDENNITA' DI MISSIONE E TRASFERIMENTO</t>
  </si>
  <si>
    <t>P030</t>
  </si>
  <si>
    <t>CONTRIBUTI A CARICO DELL'AMM.NE PER FONDI PREV. COMPLEMENTARE</t>
  </si>
  <si>
    <t>P035</t>
  </si>
  <si>
    <t>CONTRIBUTI A CARICO DELL'AMM.NE SU COMP. FISSE E ACCESSORIE</t>
  </si>
  <si>
    <t>P055</t>
  </si>
  <si>
    <t>Si</t>
  </si>
  <si>
    <t>QUOTE ANNUE ACCANTONAMENTO TFR O ALTRA IND. FINE SERVIZIO</t>
  </si>
  <si>
    <t>P058</t>
  </si>
  <si>
    <t>No</t>
  </si>
  <si>
    <t>IRAP</t>
  </si>
  <si>
    <t>P061</t>
  </si>
  <si>
    <r>
      <rPr>
        <b/>
        <sz val="7"/>
        <rFont val="Helv"/>
      </rPr>
      <t>IRAP</t>
    </r>
    <r>
      <rPr>
        <sz val="7"/>
        <rFont val="Helv"/>
      </rPr>
      <t xml:space="preserve">
</t>
    </r>
    <r>
      <rPr>
        <b/>
        <sz val="7"/>
        <rFont val="Helv"/>
      </rPr>
      <t>Commerciale</t>
    </r>
  </si>
  <si>
    <t>ONERI PER I CONTRATTI DI SOMMINISTRAZIONE(INTERINALI)</t>
  </si>
  <si>
    <t>P062</t>
  </si>
  <si>
    <t>COMPENSI PER PERSONALE ADDETTO AI LAVORI SOCIALMENTE UTILI</t>
  </si>
  <si>
    <t>P065</t>
  </si>
  <si>
    <t>SOMME RIMBORSATE PER PERSONALE COMAND./FUORI RUOLO/IN CONV.</t>
  </si>
  <si>
    <t>P071</t>
  </si>
  <si>
    <t>ALTRE SOMME RIMBORSATE ALLE AMMINISTRAZIONI</t>
  </si>
  <si>
    <t>P074</t>
  </si>
  <si>
    <t>SOMME RICEVUTE DA U.E. E/O PRIVATI (-)</t>
  </si>
  <si>
    <t>P098</t>
  </si>
  <si>
    <t>RIMBORSI RICEVUTI PER PERS. COMAND./FUORI RUOLO/IN CONV. (-)</t>
  </si>
  <si>
    <t>P090</t>
  </si>
  <si>
    <t>ALTRI RIMBORSI RICEVUTI DALLE AMMINISTRAZIONI (-)</t>
  </si>
  <si>
    <t>P099</t>
  </si>
  <si>
    <t>NOTE: Elenco Istituzioni ed importi dei rimborsi effettuati (**)</t>
  </si>
  <si>
    <t>P071: AMIU 69.158,00,  AMT 61.306,00;Camera di Commercio di Genova 34.277,00; Comune di Camogli  67.462,00; Comune di Ferrara 33.585,00; Comune di Milano 13.126,00; Comune Palermo 26.625,00; Farmacie Genovesi 216.568,00; Ministero dell’Interno DCPC 28.994,00.</t>
  </si>
  <si>
    <t>NOTE: Elenco Istituzioni ed importi dei rimborsi ricevuti (***)</t>
  </si>
  <si>
    <t>P090: Agenzia delle Dogane 58.158,00; ASL5 Spezzino  15.072,00; Comune di Rapallo 41.687,00; Consorzio villa Serra Comago 1.916,00; Corte dei Conti 112.011,00; Istituto Idrografico della Marina Genova 514,00; Ministero della Salute 10.140,00; Ministero Economia Finanze 104.782,00; Ministero Beni e Attività Culturali 41.949,00; Palazzo Ducale 15.879,00; Ufficio Giudice di Pace 63.075,00; Ministero della giustizia  919.051,00;  P99: : Ministero Interno  967.917,00; INPS 517.367,00 ; INAIL 482.446,00 ; Regione  Liguria   8.607,00;  ASTER 61.010,00; ISTAT 30.399,00; Consorzio Villa Serra 3.794,00;  P098: Commissione Europea 211.812,00; Provincia Lucca 25.484,00; ATOS.SA 32.436,00; rimborsi da vari soggetti privati per prestazioni di straordianrio dipendenti 149.447,00; assicurazioni varie per rimborso retribuzioni dipendenti incidentati 155.046,00.</t>
  </si>
  <si>
    <t>(*)  gli importi vanno indicati in EURO, senza cifre decimali (cfr. circolare: "istruzioni generali e specifiche di comparto")</t>
  </si>
  <si>
    <t>(**) campo riservato all'inserimento delle informazioni di dettaglio (nome Istituzione ed importo) riguardanti i rimborsi effettuati (P071, P074). Eventuali note su altre voci di spesa dovranno essere immesse nel campo "note e chiarimenti" della SI_1</t>
  </si>
  <si>
    <t>(***) campo riservato all'inserimento delle informazioni di dettaglio (nome Istituzione ed importo) riguardanti i rimborsi ricevuti (P090, P098, P099). Eventuali note su altre voci di spesa dovranno essere immesse nel campo "note e chiarimenti" della SI_1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</si>
</sst>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64" formatCode="[$€]\ #,##0;[Red]\-[$€]\ #,##0"/>
    <numFmt numFmtId="165" formatCode="General_)"/>
    <numFmt numFmtId="166" formatCode="_-&quot;L.&quot;\ * #,##0_-;\-&quot;L.&quot;\ * #,##0_-;_-&quot;L.&quot;\ * &quot;-&quot;_-;_-@_-"/>
  </numFmts>
  <fonts count="19">
    <font>
      <sz val="8"/>
      <name val="Helv"/>
    </font>
    <font>
      <sz val="8"/>
      <name val="Helv"/>
    </font>
    <font>
      <b/>
      <sz val="18"/>
      <name val="Times New Roman"/>
      <family val="1"/>
    </font>
    <font>
      <sz val="8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name val="Helv"/>
    </font>
    <font>
      <b/>
      <sz val="7"/>
      <name val="Helv"/>
    </font>
    <font>
      <b/>
      <sz val="8"/>
      <color rgb="FFFF0000"/>
      <name val="Helv"/>
    </font>
    <font>
      <b/>
      <sz val="8"/>
      <name val="Helv"/>
    </font>
    <font>
      <b/>
      <sz val="10"/>
      <color rgb="FFFF0000"/>
      <name val="Helv"/>
    </font>
    <font>
      <sz val="12"/>
      <name val="Times New Roman"/>
      <family val="1"/>
    </font>
    <font>
      <sz val="10"/>
      <name val="MS Sans Serif"/>
      <family val="2"/>
    </font>
    <font>
      <sz val="12"/>
      <color theme="1"/>
      <name val="Times New Roman"/>
      <family val="2"/>
    </font>
    <font>
      <sz val="8"/>
      <color indexed="8"/>
      <name val="Trebuchet MS"/>
      <family val="2"/>
    </font>
    <font>
      <sz val="10"/>
      <name val="Courier"/>
      <family val="3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1" fontId="14" fillId="0" borderId="0" applyFont="0" applyFill="0" applyBorder="0" applyAlignment="0" applyProtection="0"/>
    <xf numFmtId="40" fontId="15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/>
    <xf numFmtId="0" fontId="1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6" fontId="14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Border="1" applyAlignment="1" applyProtection="1">
      <alignment horizontal="left" vertical="top" wrapText="1"/>
    </xf>
    <xf numFmtId="0" fontId="3" fillId="0" borderId="0" xfId="0" applyFont="1" applyBorder="1"/>
    <xf numFmtId="0" fontId="3" fillId="0" borderId="0" xfId="0" applyFont="1" applyBorder="1" applyAlignment="1" applyProtection="1">
      <alignment horizontal="left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Continuous" vertical="center" wrapText="1"/>
    </xf>
    <xf numFmtId="0" fontId="3" fillId="0" borderId="6" xfId="0" applyFont="1" applyFill="1" applyBorder="1" applyAlignment="1" applyProtection="1">
      <alignment horizontal="justify"/>
    </xf>
    <xf numFmtId="0" fontId="7" fillId="0" borderId="7" xfId="0" applyFont="1" applyFill="1" applyBorder="1" applyAlignment="1" applyProtection="1">
      <alignment horizontal="center"/>
    </xf>
    <xf numFmtId="3" fontId="7" fillId="0" borderId="8" xfId="0" applyNumberFormat="1" applyFont="1" applyFill="1" applyBorder="1" applyAlignment="1" applyProtection="1">
      <alignment horizontal="center"/>
    </xf>
    <xf numFmtId="3" fontId="7" fillId="0" borderId="9" xfId="0" applyNumberFormat="1" applyFont="1" applyFill="1" applyBorder="1" applyProtection="1">
      <protection locked="0"/>
    </xf>
    <xf numFmtId="0" fontId="8" fillId="0" borderId="0" xfId="0" applyFont="1"/>
    <xf numFmtId="0" fontId="3" fillId="0" borderId="6" xfId="0" applyFont="1" applyFill="1" applyBorder="1" applyAlignment="1" applyProtection="1">
      <alignment horizontal="left"/>
    </xf>
    <xf numFmtId="0" fontId="7" fillId="0" borderId="1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7" fillId="0" borderId="11" xfId="0" applyFont="1" applyFill="1" applyBorder="1" applyAlignment="1" applyProtection="1">
      <alignment horizontal="center"/>
    </xf>
    <xf numFmtId="0" fontId="7" fillId="0" borderId="8" xfId="0" applyFont="1" applyFill="1" applyBorder="1" applyAlignment="1" applyProtection="1">
      <alignment horizontal="center"/>
    </xf>
    <xf numFmtId="0" fontId="7" fillId="0" borderId="12" xfId="0" applyFont="1" applyFill="1" applyBorder="1" applyAlignment="1" applyProtection="1">
      <alignment horizontal="center"/>
    </xf>
    <xf numFmtId="0" fontId="3" fillId="0" borderId="6" xfId="0" applyFont="1" applyFill="1" applyBorder="1" applyAlignment="1" applyProtection="1">
      <alignment horizontal="justify" wrapText="1"/>
    </xf>
    <xf numFmtId="0" fontId="3" fillId="0" borderId="13" xfId="0" applyFont="1" applyFill="1" applyBorder="1" applyAlignment="1" applyProtection="1">
      <alignment horizontal="justify" wrapText="1"/>
    </xf>
    <xf numFmtId="3" fontId="7" fillId="0" borderId="14" xfId="0" applyNumberFormat="1" applyFont="1" applyFill="1" applyBorder="1" applyProtection="1">
      <protection locked="0"/>
    </xf>
    <xf numFmtId="0" fontId="3" fillId="0" borderId="13" xfId="0" applyFont="1" applyFill="1" applyBorder="1" applyAlignment="1" applyProtection="1">
      <alignment wrapText="1"/>
    </xf>
    <xf numFmtId="0" fontId="7" fillId="0" borderId="15" xfId="0" applyFont="1" applyFill="1" applyBorder="1" applyAlignment="1" applyProtection="1">
      <alignment horizontal="center"/>
    </xf>
    <xf numFmtId="0" fontId="7" fillId="0" borderId="16" xfId="0" applyFont="1" applyFill="1" applyBorder="1" applyAlignment="1" applyProtection="1">
      <alignment horizontal="center"/>
    </xf>
    <xf numFmtId="0" fontId="3" fillId="0" borderId="6" xfId="0" applyFont="1" applyFill="1" applyBorder="1" applyAlignment="1" applyProtection="1">
      <alignment wrapText="1"/>
    </xf>
    <xf numFmtId="0" fontId="3" fillId="0" borderId="13" xfId="0" applyFont="1" applyFill="1" applyBorder="1" applyAlignment="1" applyProtection="1">
      <alignment horizontal="justify"/>
    </xf>
    <xf numFmtId="0" fontId="0" fillId="0" borderId="0" xfId="0" applyFo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0" fillId="0" borderId="0" xfId="0" applyFont="1" applyAlignment="1" applyProtection="1">
      <alignment horizontal="left"/>
      <protection locked="0"/>
    </xf>
    <xf numFmtId="0" fontId="3" fillId="0" borderId="17" xfId="0" applyFont="1" applyFill="1" applyBorder="1" applyAlignment="1" applyProtection="1">
      <alignment horizontal="justify"/>
    </xf>
    <xf numFmtId="0" fontId="7" fillId="0" borderId="18" xfId="0" applyFont="1" applyFill="1" applyBorder="1" applyAlignment="1" applyProtection="1">
      <alignment horizontal="center"/>
    </xf>
    <xf numFmtId="3" fontId="7" fillId="0" borderId="19" xfId="0" applyNumberFormat="1" applyFont="1" applyFill="1" applyBorder="1" applyProtection="1">
      <protection locked="0"/>
    </xf>
    <xf numFmtId="0" fontId="3" fillId="0" borderId="20" xfId="0" applyFont="1" applyFill="1" applyBorder="1" applyAlignment="1" applyProtection="1">
      <alignment horizontal="justify" wrapText="1"/>
    </xf>
    <xf numFmtId="0" fontId="7" fillId="0" borderId="21" xfId="0" applyFont="1" applyFill="1" applyBorder="1" applyAlignment="1" applyProtection="1">
      <alignment horizontal="center"/>
    </xf>
    <xf numFmtId="0" fontId="7" fillId="0" borderId="22" xfId="0" applyFont="1" applyFill="1" applyBorder="1" applyAlignment="1" applyProtection="1">
      <alignment horizontal="center"/>
    </xf>
    <xf numFmtId="0" fontId="3" fillId="0" borderId="23" xfId="0" applyFont="1" applyFill="1" applyBorder="1" applyAlignment="1" applyProtection="1">
      <alignment horizontal="justify" wrapText="1"/>
    </xf>
    <xf numFmtId="0" fontId="7" fillId="0" borderId="24" xfId="0" applyFont="1" applyFill="1" applyBorder="1" applyAlignment="1" applyProtection="1">
      <alignment horizontal="center"/>
    </xf>
    <xf numFmtId="0" fontId="7" fillId="0" borderId="25" xfId="0" applyFont="1" applyFill="1" applyBorder="1" applyAlignment="1" applyProtection="1">
      <alignment horizontal="center"/>
    </xf>
    <xf numFmtId="3" fontId="7" fillId="0" borderId="26" xfId="0" applyNumberFormat="1" applyFont="1" applyFill="1" applyBorder="1" applyProtection="1">
      <protection locked="0"/>
    </xf>
    <xf numFmtId="0" fontId="11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0" fillId="0" borderId="31" xfId="0" applyBorder="1" applyAlignment="1" applyProtection="1">
      <alignment vertical="top" wrapText="1"/>
      <protection locked="0"/>
    </xf>
    <xf numFmtId="0" fontId="0" fillId="0" borderId="25" xfId="0" applyBorder="1" applyAlignment="1" applyProtection="1">
      <alignment vertical="top" wrapText="1"/>
      <protection locked="0"/>
    </xf>
    <xf numFmtId="0" fontId="0" fillId="0" borderId="26" xfId="0" applyBorder="1" applyAlignment="1" applyProtection="1">
      <alignment vertical="top" wrapText="1"/>
      <protection locked="0"/>
    </xf>
    <xf numFmtId="0" fontId="13" fillId="0" borderId="1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0" fillId="0" borderId="0" xfId="0" applyNumberFormat="1"/>
  </cellXfs>
  <cellStyles count="11">
    <cellStyle name="Euro" xfId="1"/>
    <cellStyle name="Migliaia (0)_3tabella15" xfId="2"/>
    <cellStyle name="Migliaia 2" xfId="3"/>
    <cellStyle name="Normale" xfId="0" builtinId="0"/>
    <cellStyle name="Normale 2" xfId="4"/>
    <cellStyle name="Normale 2 2 2" xfId="5"/>
    <cellStyle name="Normale 3" xfId="6"/>
    <cellStyle name="Normale 4 2" xfId="7"/>
    <cellStyle name="Percentuale 2" xfId="8"/>
    <cellStyle name="Percentuale 2 2" xfId="9"/>
    <cellStyle name="Valuta (0)_3tabella15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38100</xdr:rowOff>
    </xdr:from>
    <xdr:to>
      <xdr:col>0</xdr:col>
      <xdr:colOff>4657101</xdr:colOff>
      <xdr:row>1</xdr:row>
      <xdr:rowOff>266700</xdr:rowOff>
    </xdr:to>
    <xdr:sp macro="" textlink="">
      <xdr:nvSpPr>
        <xdr:cNvPr id="2" name="Testo 4"/>
        <xdr:cNvSpPr txBox="1">
          <a:spLocks noChangeArrowheads="1"/>
        </xdr:cNvSpPr>
      </xdr:nvSpPr>
      <xdr:spPr bwMode="auto">
        <a:xfrm>
          <a:off x="0" y="590550"/>
          <a:ext cx="4657101" cy="2286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it-IT" sz="1200" b="1" i="0" strike="noStrike">
              <a:solidFill>
                <a:srgbClr val="000000"/>
              </a:solidFill>
              <a:latin typeface="Arial"/>
              <a:cs typeface="Arial"/>
            </a:rPr>
            <a:t>TABELLA 14</a:t>
          </a: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 -  </a:t>
          </a: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Altri oneri che concorrono a formare il costo del lavoro  (*)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606815/Desktop/RALN_REGIONI_E_AUT_LOC_CCNL_NAZ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I_1"/>
      <sheetName val="COCOCO"/>
      <sheetName val="SI_1A(COMUNI-PROVINCE-CITTA_ME)"/>
      <sheetName val="SI_1A(UNIONE_COMUNI)"/>
      <sheetName val="SI_1A(COMUNITA_MONTANE)"/>
      <sheetName val="SI_1A_CONV"/>
      <sheetName val="SI_2(1)"/>
      <sheetName val="SI_2(2)"/>
      <sheetName val="t1"/>
      <sheetName val="t2"/>
      <sheetName val="t2A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(1)"/>
      <sheetName val="t15(2)"/>
      <sheetName val="Tabella Riconciliazione"/>
      <sheetName val="Valori Medi"/>
      <sheetName val="Squadratura 1"/>
      <sheetName val="Squadratura 2"/>
      <sheetName val="Squadratura 3"/>
      <sheetName val="Squadratura 4"/>
      <sheetName val="Squadratura 7"/>
      <sheetName val="Incongruenza 1"/>
      <sheetName val="Incongruenza 2"/>
      <sheetName val="Incongruenza 3"/>
      <sheetName val="Incongruenza 4 e controlli t14"/>
      <sheetName val="Incongruenza 5"/>
      <sheetName val="Incongruenza 6"/>
      <sheetName val="Incongruenza 7"/>
      <sheetName val="Incongruenza 8"/>
      <sheetName val="Incongruenza 10"/>
      <sheetName val="Fogli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COMPARTO REGIONI ED AUTONOMIE LOCALI - anno 2015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21">
    <pageSetUpPr fitToPage="1"/>
  </sheetPr>
  <dimension ref="A1:N57"/>
  <sheetViews>
    <sheetView showGridLines="0" tabSelected="1" zoomScaleNormal="100" workbookViewId="0">
      <pane ySplit="3" topLeftCell="A4" activePane="bottomLeft" state="frozen"/>
      <selection activeCell="B115" sqref="B115:H164"/>
      <selection pane="bottomLeft" activeCell="B115" sqref="B115:H164"/>
    </sheetView>
  </sheetViews>
  <sheetFormatPr defaultRowHeight="10.5"/>
  <cols>
    <col min="1" max="1" width="87.83203125" customWidth="1"/>
    <col min="2" max="2" width="18" customWidth="1"/>
    <col min="3" max="3" width="18" hidden="1" customWidth="1"/>
    <col min="4" max="4" width="20.6640625" customWidth="1"/>
    <col min="5" max="5" width="7.83203125" customWidth="1"/>
    <col min="6" max="6" width="12.5" bestFit="1" customWidth="1"/>
    <col min="7" max="7" width="3.5" hidden="1" customWidth="1"/>
    <col min="8" max="8" width="9.1640625" customWidth="1"/>
  </cols>
  <sheetData>
    <row r="1" spans="1:14" s="4" customFormat="1" ht="43.5" customHeight="1">
      <c r="A1" s="1" t="str">
        <f>[1]t1!A1</f>
        <v>COMPARTO REGIONI ED AUTONOMIE LOCALI - anno 2015</v>
      </c>
      <c r="B1" s="1"/>
      <c r="C1" s="1"/>
      <c r="D1" s="1"/>
      <c r="E1" s="2"/>
      <c r="F1" s="2"/>
      <c r="G1" s="2"/>
      <c r="H1" s="3"/>
      <c r="I1" s="2"/>
      <c r="J1" s="2"/>
      <c r="K1" s="2"/>
      <c r="L1" s="2"/>
      <c r="N1"/>
    </row>
    <row r="2" spans="1:14" ht="30" customHeight="1" thickBot="1">
      <c r="A2" s="5"/>
      <c r="B2" s="6"/>
      <c r="C2" s="6"/>
      <c r="D2" s="6"/>
    </row>
    <row r="3" spans="1:14" ht="21.75" customHeight="1" thickBot="1">
      <c r="A3" s="7" t="s">
        <v>0</v>
      </c>
      <c r="B3" s="8" t="s">
        <v>1</v>
      </c>
      <c r="C3" s="9"/>
      <c r="D3" s="10" t="s">
        <v>2</v>
      </c>
    </row>
    <row r="4" spans="1:14" s="15" customFormat="1" ht="23.25" customHeight="1" thickTop="1">
      <c r="A4" s="11" t="s">
        <v>3</v>
      </c>
      <c r="B4" s="12" t="s">
        <v>4</v>
      </c>
      <c r="C4" s="13">
        <f>ROUND(D4,0)</f>
        <v>708835</v>
      </c>
      <c r="D4" s="14">
        <v>708835</v>
      </c>
    </row>
    <row r="5" spans="1:14" s="15" customFormat="1" ht="23.25" customHeight="1">
      <c r="A5" s="16" t="s">
        <v>5</v>
      </c>
      <c r="B5" s="17" t="s">
        <v>6</v>
      </c>
      <c r="C5" s="18">
        <f t="shared" ref="C5:C29" si="0">ROUND(D5,0)</f>
        <v>0</v>
      </c>
      <c r="D5" s="14"/>
    </row>
    <row r="6" spans="1:14" s="15" customFormat="1" ht="23.25" customHeight="1">
      <c r="A6" s="16" t="s">
        <v>7</v>
      </c>
      <c r="B6" s="19" t="s">
        <v>8</v>
      </c>
      <c r="C6" s="20">
        <f t="shared" si="0"/>
        <v>2348465</v>
      </c>
      <c r="D6" s="14">
        <v>2348465</v>
      </c>
    </row>
    <row r="7" spans="1:14" s="15" customFormat="1" ht="23.25" customHeight="1">
      <c r="A7" s="16" t="s">
        <v>9</v>
      </c>
      <c r="B7" s="21" t="s">
        <v>10</v>
      </c>
      <c r="C7" s="18">
        <f t="shared" si="0"/>
        <v>284241</v>
      </c>
      <c r="D7" s="14">
        <v>284241</v>
      </c>
    </row>
    <row r="8" spans="1:14" s="15" customFormat="1" ht="23.25" customHeight="1">
      <c r="A8" s="22" t="s">
        <v>11</v>
      </c>
      <c r="B8" s="19" t="s">
        <v>12</v>
      </c>
      <c r="C8" s="20">
        <f t="shared" si="0"/>
        <v>4517</v>
      </c>
      <c r="D8" s="14">
        <v>4517</v>
      </c>
    </row>
    <row r="9" spans="1:14" s="15" customFormat="1" ht="23.25" customHeight="1">
      <c r="A9" s="23" t="s">
        <v>13</v>
      </c>
      <c r="B9" s="21" t="s">
        <v>14</v>
      </c>
      <c r="C9" s="18">
        <f t="shared" si="0"/>
        <v>0</v>
      </c>
      <c r="D9" s="24"/>
    </row>
    <row r="10" spans="1:14" s="15" customFormat="1" ht="23.25" customHeight="1">
      <c r="A10" s="25" t="s">
        <v>15</v>
      </c>
      <c r="B10" s="19" t="s">
        <v>16</v>
      </c>
      <c r="C10" s="20">
        <f t="shared" si="0"/>
        <v>15052</v>
      </c>
      <c r="D10" s="14">
        <v>15052</v>
      </c>
    </row>
    <row r="11" spans="1:14" s="15" customFormat="1" ht="23.25" customHeight="1">
      <c r="A11" s="22" t="s">
        <v>17</v>
      </c>
      <c r="B11" s="26" t="s">
        <v>18</v>
      </c>
      <c r="C11" s="20">
        <f t="shared" si="0"/>
        <v>321823</v>
      </c>
      <c r="D11" s="14">
        <v>321823</v>
      </c>
    </row>
    <row r="12" spans="1:14" s="15" customFormat="1" ht="23.25" customHeight="1">
      <c r="A12" s="22" t="s">
        <v>19</v>
      </c>
      <c r="B12" s="26" t="s">
        <v>20</v>
      </c>
      <c r="C12" s="20">
        <f t="shared" si="0"/>
        <v>244051</v>
      </c>
      <c r="D12" s="14">
        <v>244051</v>
      </c>
    </row>
    <row r="13" spans="1:14" s="15" customFormat="1" ht="23.25" customHeight="1">
      <c r="A13" s="22" t="s">
        <v>21</v>
      </c>
      <c r="B13" s="19" t="s">
        <v>22</v>
      </c>
      <c r="C13" s="20">
        <f t="shared" si="0"/>
        <v>84999</v>
      </c>
      <c r="D13" s="14">
        <v>84999</v>
      </c>
    </row>
    <row r="14" spans="1:14" s="15" customFormat="1" ht="23.25" customHeight="1">
      <c r="A14" s="22" t="s">
        <v>23</v>
      </c>
      <c r="B14" s="19" t="s">
        <v>24</v>
      </c>
      <c r="C14" s="20">
        <f t="shared" si="0"/>
        <v>1373073</v>
      </c>
      <c r="D14" s="14">
        <v>1373073</v>
      </c>
    </row>
    <row r="15" spans="1:14" s="15" customFormat="1" ht="23.25" customHeight="1">
      <c r="A15" s="23" t="s">
        <v>25</v>
      </c>
      <c r="B15" s="21" t="s">
        <v>26</v>
      </c>
      <c r="C15" s="18">
        <f t="shared" si="0"/>
        <v>870636</v>
      </c>
      <c r="D15" s="24">
        <v>870636</v>
      </c>
    </row>
    <row r="16" spans="1:14" s="15" customFormat="1" ht="23.25" customHeight="1">
      <c r="A16" s="25" t="s">
        <v>27</v>
      </c>
      <c r="B16" s="17" t="s">
        <v>28</v>
      </c>
      <c r="C16" s="27">
        <f t="shared" si="0"/>
        <v>1634762</v>
      </c>
      <c r="D16" s="24">
        <v>1634762</v>
      </c>
    </row>
    <row r="17" spans="1:8" s="15" customFormat="1" ht="23.25" customHeight="1">
      <c r="A17" s="28" t="s">
        <v>29</v>
      </c>
      <c r="B17" s="19" t="s">
        <v>30</v>
      </c>
      <c r="C17" s="20">
        <f t="shared" si="0"/>
        <v>0</v>
      </c>
      <c r="D17" s="14"/>
    </row>
    <row r="18" spans="1:8" s="30" customFormat="1" ht="23.25" customHeight="1">
      <c r="A18" s="29" t="s">
        <v>31</v>
      </c>
      <c r="B18" s="26" t="s">
        <v>32</v>
      </c>
      <c r="C18" s="20">
        <f t="shared" si="0"/>
        <v>89074</v>
      </c>
      <c r="D18" s="24">
        <v>89074</v>
      </c>
    </row>
    <row r="19" spans="1:8" s="30" customFormat="1" ht="23.25" customHeight="1">
      <c r="A19" s="11" t="s">
        <v>33</v>
      </c>
      <c r="B19" s="26" t="s">
        <v>34</v>
      </c>
      <c r="C19" s="20">
        <f t="shared" si="0"/>
        <v>16245</v>
      </c>
      <c r="D19" s="14">
        <v>16245</v>
      </c>
    </row>
    <row r="20" spans="1:8" s="4" customFormat="1" ht="23.25" customHeight="1">
      <c r="A20" s="11" t="s">
        <v>35</v>
      </c>
      <c r="B20" s="19" t="s">
        <v>36</v>
      </c>
      <c r="C20" s="20">
        <f t="shared" si="0"/>
        <v>43854706</v>
      </c>
      <c r="D20" s="14">
        <v>43854706</v>
      </c>
      <c r="G20" s="31" t="s">
        <v>37</v>
      </c>
    </row>
    <row r="21" spans="1:8" s="30" customFormat="1" ht="23.25" customHeight="1">
      <c r="A21" s="11" t="s">
        <v>38</v>
      </c>
      <c r="B21" s="21" t="s">
        <v>39</v>
      </c>
      <c r="C21" s="18">
        <f t="shared" si="0"/>
        <v>27004</v>
      </c>
      <c r="D21" s="14">
        <v>27004</v>
      </c>
      <c r="G21" s="32" t="s">
        <v>40</v>
      </c>
    </row>
    <row r="22" spans="1:8" s="30" customFormat="1" ht="23.25" customHeight="1">
      <c r="A22" s="11" t="s">
        <v>41</v>
      </c>
      <c r="B22" s="19" t="s">
        <v>42</v>
      </c>
      <c r="C22" s="20">
        <f t="shared" si="0"/>
        <v>10523409</v>
      </c>
      <c r="D22" s="14">
        <v>10523409</v>
      </c>
      <c r="F22" s="33" t="s">
        <v>43</v>
      </c>
      <c r="G22" s="34">
        <v>1</v>
      </c>
    </row>
    <row r="23" spans="1:8" s="30" customFormat="1" ht="23.25" customHeight="1">
      <c r="A23" s="11" t="s">
        <v>44</v>
      </c>
      <c r="B23" s="21" t="s">
        <v>45</v>
      </c>
      <c r="C23" s="18">
        <f t="shared" si="0"/>
        <v>106006</v>
      </c>
      <c r="D23" s="14">
        <v>106006</v>
      </c>
    </row>
    <row r="24" spans="1:8" s="30" customFormat="1" ht="23.25" customHeight="1">
      <c r="A24" s="35" t="s">
        <v>46</v>
      </c>
      <c r="B24" s="19" t="s">
        <v>47</v>
      </c>
      <c r="C24" s="36">
        <f t="shared" si="0"/>
        <v>0</v>
      </c>
      <c r="D24" s="37"/>
    </row>
    <row r="25" spans="1:8" s="30" customFormat="1" ht="23.25" customHeight="1">
      <c r="A25" s="38" t="s">
        <v>48</v>
      </c>
      <c r="B25" s="26" t="s">
        <v>49</v>
      </c>
      <c r="C25" s="39">
        <f t="shared" si="0"/>
        <v>551101</v>
      </c>
      <c r="D25" s="37">
        <v>551101</v>
      </c>
    </row>
    <row r="26" spans="1:8" s="30" customFormat="1" ht="23.25" customHeight="1">
      <c r="A26" s="38" t="s">
        <v>50</v>
      </c>
      <c r="B26" s="26" t="s">
        <v>51</v>
      </c>
      <c r="C26" s="39">
        <f t="shared" si="0"/>
        <v>0</v>
      </c>
      <c r="D26" s="37"/>
    </row>
    <row r="27" spans="1:8" s="30" customFormat="1" ht="23.25" customHeight="1">
      <c r="A27" s="38" t="s">
        <v>52</v>
      </c>
      <c r="B27" s="26" t="s">
        <v>53</v>
      </c>
      <c r="C27" s="39">
        <f t="shared" si="0"/>
        <v>574225</v>
      </c>
      <c r="D27" s="37">
        <v>574225</v>
      </c>
    </row>
    <row r="28" spans="1:8" s="30" customFormat="1" ht="23.25" customHeight="1">
      <c r="A28" s="23" t="s">
        <v>54</v>
      </c>
      <c r="B28" s="19" t="s">
        <v>55</v>
      </c>
      <c r="C28" s="40">
        <f t="shared" si="0"/>
        <v>1384234</v>
      </c>
      <c r="D28" s="24">
        <v>1384234</v>
      </c>
    </row>
    <row r="29" spans="1:8" s="30" customFormat="1" ht="23.25" customHeight="1" thickBot="1">
      <c r="A29" s="41" t="s">
        <v>56</v>
      </c>
      <c r="B29" s="42" t="s">
        <v>57</v>
      </c>
      <c r="C29" s="43">
        <f t="shared" si="0"/>
        <v>2071540</v>
      </c>
      <c r="D29" s="44">
        <v>2071540</v>
      </c>
    </row>
    <row r="30" spans="1:8" s="30" customFormat="1" ht="15" customHeight="1" thickBot="1">
      <c r="A30" s="45" t="str">
        <f>IF(G22=1,"ATTENZIONE è stata dichiarata IRAP commerciale. Controllare l'importo inserito!"," ")</f>
        <v>ATTENZIONE è stata dichiarata IRAP commerciale. Controllare l'importo inserito!</v>
      </c>
      <c r="B30" s="45"/>
      <c r="C30" s="45"/>
      <c r="D30" s="45"/>
    </row>
    <row r="31" spans="1:8" s="30" customFormat="1" ht="15" customHeight="1">
      <c r="A31" s="46" t="s">
        <v>58</v>
      </c>
      <c r="B31" s="47"/>
      <c r="C31" s="47"/>
      <c r="D31" s="48"/>
    </row>
    <row r="32" spans="1:8" s="30" customFormat="1" ht="95.1" customHeight="1" thickBot="1">
      <c r="A32" s="49" t="s">
        <v>59</v>
      </c>
      <c r="B32" s="50"/>
      <c r="C32" s="50"/>
      <c r="D32" s="51"/>
      <c r="E32" s="52" t="str">
        <f>IF(AND(A32="",(D25+D26)&gt;0),"ATTENZIONE!  Inserire nel campo NOTE l'elenco delle Istituzioni ed il relativo importo dei rimborsi EFFETTUATI!",IF(AND(A32&lt;&gt;"",(D25+D26)=0),"ATTENZIONE!  il campo NOTE non deve essere compilato in assenza di rimborsi",""))</f>
        <v/>
      </c>
      <c r="F32" s="53"/>
      <c r="G32" s="53"/>
      <c r="H32" s="53"/>
    </row>
    <row r="33" spans="1:8" s="30" customFormat="1" ht="15" customHeight="1" thickBot="1">
      <c r="A33" s="45" t="str">
        <f>IF(LEN(A35)&gt;1000,"IL NUMERO MASSIMO DI CARATTERI CONSENTITI NEL CAMPO NOTE SOTTOSTANTE E' DI 1000","")</f>
        <v/>
      </c>
      <c r="B33" s="45"/>
      <c r="C33" s="45"/>
      <c r="D33" s="45"/>
    </row>
    <row r="34" spans="1:8" s="30" customFormat="1" ht="15" customHeight="1">
      <c r="A34" s="46" t="s">
        <v>60</v>
      </c>
      <c r="B34" s="47"/>
      <c r="C34" s="47"/>
      <c r="D34" s="48"/>
    </row>
    <row r="35" spans="1:8" s="30" customFormat="1" ht="95.1" customHeight="1" thickBot="1">
      <c r="A35" s="49" t="s">
        <v>61</v>
      </c>
      <c r="B35" s="50"/>
      <c r="C35" s="50"/>
      <c r="D35" s="51"/>
      <c r="E35" s="52" t="str">
        <f>IF(AND(A35="",(D27+D28+D29)&gt;0),"ATTENZIONE!  Inserire nel campo NOTE l'elenco delle Istituzioni ed il relativo importo dei rimborsi RICEVUTI!",IF(AND(A35&lt;&gt;"",(D27+D28+D29)=0),"ATTENZIONE!  il campo NOTE non deve essere compilato in assenza di rimborsi",""))</f>
        <v/>
      </c>
      <c r="F35" s="53"/>
      <c r="G35" s="53"/>
      <c r="H35" s="53"/>
    </row>
    <row r="36" spans="1:8" s="30" customFormat="1" ht="23.25" customHeight="1">
      <c r="A36" s="4" t="s">
        <v>62</v>
      </c>
      <c r="B36"/>
      <c r="C36"/>
    </row>
    <row r="37" spans="1:8" ht="25.5" customHeight="1">
      <c r="A37" s="54" t="s">
        <v>63</v>
      </c>
      <c r="B37" s="54"/>
      <c r="C37" s="54"/>
      <c r="D37" s="54"/>
    </row>
    <row r="38" spans="1:8" ht="25.5" customHeight="1">
      <c r="A38" s="54" t="s">
        <v>64</v>
      </c>
      <c r="B38" s="54"/>
      <c r="C38" s="54"/>
      <c r="D38" s="54"/>
    </row>
    <row r="57" spans="1:1">
      <c r="A57" s="55"/>
    </row>
  </sheetData>
  <sheetProtection password="EA98" sheet="1" formatColumns="0" selectLockedCells="1"/>
  <mergeCells count="12">
    <mergeCell ref="A33:D33"/>
    <mergeCell ref="A34:D34"/>
    <mergeCell ref="A35:D35"/>
    <mergeCell ref="E35:H35"/>
    <mergeCell ref="A37:D37"/>
    <mergeCell ref="A38:D38"/>
    <mergeCell ref="A1:D1"/>
    <mergeCell ref="B2:D2"/>
    <mergeCell ref="A30:D30"/>
    <mergeCell ref="A31:D31"/>
    <mergeCell ref="A32:D32"/>
    <mergeCell ref="E32:H32"/>
  </mergeCells>
  <dataValidations count="4">
    <dataValidation type="whole" allowBlank="1" showInputMessage="1" showErrorMessage="1" errorTitle="ERRORE NEL DATO IMMESSO" error="INSERIRE SOLO NUMERI INTERI" promptTitle="ATTENZIONE" prompt="Inserire nel campo NOTE sottostante il nome delle Istituzioni che ricevono i rimborsi ed i relativi importi" sqref="D25:D26">
      <formula1>1</formula1>
      <formula2>999999999999</formula2>
    </dataValidation>
    <dataValidation type="whole" allowBlank="1" showInputMessage="1" showErrorMessage="1" errorTitle="ERRORE NEL DATO IMMESSO" error="INSERIRE SOLO NUMERI INTERI" promptTitle="ATTENZIONE" prompt="Inserire nel campo NOTE sottostante il nome delle Istituzioni da cui si ricevono i rimborsi ed i relativi importi" sqref="D27:D29">
      <formula1>1</formula1>
      <formula2>999999999999</formula2>
    </dataValidation>
    <dataValidation type="whole" allowBlank="1" showInputMessage="1" showErrorMessage="1" errorTitle="ERRORE NEL DATO IMMESSO" error="INSERIRE SOLO NUMERI INTERI" sqref="D4:D24">
      <formula1>1</formula1>
      <formula2>999999999999</formula2>
    </dataValidation>
    <dataValidation type="textLength" allowBlank="1" showInputMessage="1" showErrorMessage="1" errorTitle="ATTENZIONE ! ! ! " error="E' stato superato il limite di 1000 caratteri" sqref="A32:D32 A35:D35">
      <formula1>0</formula1>
      <formula2>1000</formula2>
    </dataValidation>
  </dataValidations>
  <printOptions horizontalCentered="1" verticalCentered="1"/>
  <pageMargins left="0" right="0" top="0.19685039370078741" bottom="0.15748031496062992" header="0.19685039370078741" footer="0.19685039370078741"/>
  <pageSetup paperSize="9" scale="80" orientation="portrait" horizontalDpi="300" verticalDpi="4294967292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t14</vt:lpstr>
      <vt:lpstr>'t14'!Area_stampa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B606815</dc:creator>
  <cp:lastModifiedBy>B606815</cp:lastModifiedBy>
  <dcterms:created xsi:type="dcterms:W3CDTF">2016-06-13T12:16:22Z</dcterms:created>
  <dcterms:modified xsi:type="dcterms:W3CDTF">2016-06-13T12:16:30Z</dcterms:modified>
</cp:coreProperties>
</file>