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45" yWindow="-15" windowWidth="5160" windowHeight="4140" tabRatio="957"/>
  </bookViews>
  <sheets>
    <sheet name="t1" sheetId="2" r:id="rId1"/>
  </sheets>
  <definedNames>
    <definedName name="_xlnm.Print_Area" localSheetId="0" xml:space="preserve"> 't1'!$A$1:$M$57</definedName>
    <definedName name="CODI_ISTITUZIONE">#REF!</definedName>
    <definedName name="CODI_ISTITUZIONE2">#REF!</definedName>
    <definedName name="DESC_ISTITUZIONE">#REF!</definedName>
    <definedName name="DESC_ISTITUZIONE2">#REF!</definedName>
    <definedName name="_xlnm.Print_Titles" localSheetId="0">'t1'!$1:$5</definedName>
  </definedNames>
  <calcPr calcId="125725" fullPrecision="0"/>
</workbook>
</file>

<file path=xl/calcChain.xml><?xml version="1.0" encoding="utf-8"?>
<calcChain xmlns="http://schemas.openxmlformats.org/spreadsheetml/2006/main">
  <c r="A1" i="2"/>
  <c r="C4"/>
  <c r="L4"/>
  <c r="L6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C50"/>
  <c r="D50"/>
  <c r="E50"/>
  <c r="F50"/>
  <c r="G50"/>
  <c r="H50"/>
  <c r="I50"/>
  <c r="J50"/>
  <c r="K50"/>
  <c r="L50"/>
  <c r="A203"/>
  <c r="D205"/>
  <c r="M50"/>
  <c r="H2" s="1"/>
</calcChain>
</file>

<file path=xl/sharedStrings.xml><?xml version="1.0" encoding="utf-8"?>
<sst xmlns="http://schemas.openxmlformats.org/spreadsheetml/2006/main" count="111" uniqueCount="103">
  <si>
    <t>SEGRETARIO A</t>
  </si>
  <si>
    <t>SEGRETARIO B</t>
  </si>
  <si>
    <t>SEGRETARIO C</t>
  </si>
  <si>
    <t>DIRETTORE  GENERALE</t>
  </si>
  <si>
    <t>POSIZ. ECON. D6 - PROFILI ACCESSO D3</t>
  </si>
  <si>
    <t>POSIZ. ECON. D6 - PROFILO ACCESSO D1</t>
  </si>
  <si>
    <t>POSIZ.ECON. D5 PROFILI ACCESSO D3</t>
  </si>
  <si>
    <t>POSIZ.ECON. D5 PROFILI ACCESSO D1</t>
  </si>
  <si>
    <t>POSIZ.ECON. D4 PROFILI ACCESSO D3</t>
  </si>
  <si>
    <t>POSIZ.ECON. D4 PROFILI ACCESSO D1</t>
  </si>
  <si>
    <t>POSIZIONE ECONOMICA DI ACCESSO D3</t>
  </si>
  <si>
    <t>POSIZIONE ECONOMICA D3</t>
  </si>
  <si>
    <t>POSIZIONE ECONOMICA D2</t>
  </si>
  <si>
    <t>POSIZIONE ECONOMICA DI ACCESSO D1</t>
  </si>
  <si>
    <t>POSIZIONE ECONOMICA C5</t>
  </si>
  <si>
    <t>POSIZIONE ECONOMICA C4</t>
  </si>
  <si>
    <t>POSIZIONE ECONOMICA C3</t>
  </si>
  <si>
    <t>POSIZIONE ECONOMICA C2</t>
  </si>
  <si>
    <t>POSIZIONE ECONOMICA DI ACCESSO C1</t>
  </si>
  <si>
    <t>POSIZ. ECON. B7 - PROFILO ACCESSO B3</t>
  </si>
  <si>
    <t>POSIZ. ECON. B7 - PROFILO  ACCESSO B1</t>
  </si>
  <si>
    <t>POSIZ.ECON. B6 PROFILI ACCESSO B3</t>
  </si>
  <si>
    <t>POSIZ.ECON. B6 PROFILI ACCESSO B1</t>
  </si>
  <si>
    <t>POSIZ.ECON. B5 PROFILI ACCESSO B3</t>
  </si>
  <si>
    <t>POSIZ.ECON. B5 PROFILI ACCESSO B1</t>
  </si>
  <si>
    <t>POSIZ.ECON. B4 PROFILI ACCESSO B3</t>
  </si>
  <si>
    <t>POSIZ.ECON. B4 PROFILI ACCESSO B1</t>
  </si>
  <si>
    <t>POSIZIONE ECONOMICA DI ACCESSO B3</t>
  </si>
  <si>
    <t>POSIZIONE ECONOMICA B3</t>
  </si>
  <si>
    <t>POSIZIONE ECONOMICA B2</t>
  </si>
  <si>
    <t>POSIZIONE ECONOMICA DI ACCESSO B1</t>
  </si>
  <si>
    <t>POSIZIONE ECONOMICA A5</t>
  </si>
  <si>
    <t>POSIZIONE ECONOMICA A4</t>
  </si>
  <si>
    <t>POSIZIONE ECONOMICA A3</t>
  </si>
  <si>
    <t>POSIZIONE ECONOMICA A2</t>
  </si>
  <si>
    <t>POSIZIONE ECONOMICA DI ACCESSO A1</t>
  </si>
  <si>
    <t>CONTRATTISTI (a)</t>
  </si>
  <si>
    <t>SEGRETARIO GENERALE CCIAA</t>
  </si>
  <si>
    <t>DIRIGENTE FUORI D.O. art.110 c.2 TUEL</t>
  </si>
  <si>
    <t>ALTE SPECIALIZZ. FUORI D.O.art.110 c.2 TUEL</t>
  </si>
  <si>
    <t>DIRIGENTE A TEMPO INDETERMINATO</t>
  </si>
  <si>
    <t>0D0164</t>
  </si>
  <si>
    <t xml:space="preserve">DIRIGENTE A TEMPO DETERMINATO </t>
  </si>
  <si>
    <t>0D0165</t>
  </si>
  <si>
    <t>ALTE SPECIALIZZ. IN D.O. art.110 c.1 TUEL</t>
  </si>
  <si>
    <t>0D0I95</t>
  </si>
  <si>
    <t>COLLABORATORE A T.D. ART. 90 TUEL (b)</t>
  </si>
  <si>
    <t>(b) cfr." istruzioni generali e specifiche di comparto" e "glossario"</t>
  </si>
  <si>
    <t>NOTE: Indicare il provvedimento di riferimento della dotazione organica</t>
  </si>
  <si>
    <t>N U M E R O      D I     D I P E N D E N T I</t>
  </si>
  <si>
    <t>Cod.</t>
  </si>
  <si>
    <t>Dotazioni organiche</t>
  </si>
  <si>
    <t>Uomini</t>
  </si>
  <si>
    <t>Donne</t>
  </si>
  <si>
    <t>TOTALE</t>
  </si>
  <si>
    <t>A tempo pieno</t>
  </si>
  <si>
    <t>In part-time
fino al 50%</t>
  </si>
  <si>
    <t>In part-time
oltre il 50%</t>
  </si>
  <si>
    <t>qualifica / posiz.economica/profilo</t>
  </si>
  <si>
    <t xml:space="preserve">(**) dato pari alla somma del personale a tempo pieno + in part-time fino al 50% + in part-time oltre il 50% </t>
  </si>
  <si>
    <t>(a) personale a tempo indeterminato al quale viene applicato un contratto di lavoro di tipo privatistico (es.:tipografico,chimico,edile,metalmeccanico,portierato, ecc.)</t>
  </si>
  <si>
    <t>0D6000</t>
  </si>
  <si>
    <t>050000</t>
  </si>
  <si>
    <t>049000</t>
  </si>
  <si>
    <t>046000</t>
  </si>
  <si>
    <t>045000</t>
  </si>
  <si>
    <t>043000</t>
  </si>
  <si>
    <t>042000</t>
  </si>
  <si>
    <t>034000</t>
  </si>
  <si>
    <t>032000</t>
  </si>
  <si>
    <t>000061</t>
  </si>
  <si>
    <t>051489</t>
  </si>
  <si>
    <t>058000</t>
  </si>
  <si>
    <t>057000</t>
  </si>
  <si>
    <t>056000</t>
  </si>
  <si>
    <t>0B7A00</t>
  </si>
  <si>
    <t>0B7000</t>
  </si>
  <si>
    <t>038490</t>
  </si>
  <si>
    <t>038491</t>
  </si>
  <si>
    <t>037492</t>
  </si>
  <si>
    <t>037493</t>
  </si>
  <si>
    <t>036494</t>
  </si>
  <si>
    <t>036495</t>
  </si>
  <si>
    <t>055000</t>
  </si>
  <si>
    <t>054000</t>
  </si>
  <si>
    <t>0A5000</t>
  </si>
  <si>
    <t>028000</t>
  </si>
  <si>
    <t>027000</t>
  </si>
  <si>
    <t>025000</t>
  </si>
  <si>
    <t>053000</t>
  </si>
  <si>
    <t>000096</t>
  </si>
  <si>
    <t>0D0102</t>
  </si>
  <si>
    <t>0D0103</t>
  </si>
  <si>
    <t>0D0485</t>
  </si>
  <si>
    <t>0D0104</t>
  </si>
  <si>
    <t>0D0097</t>
  </si>
  <si>
    <t>0D0098</t>
  </si>
  <si>
    <t>0D0095</t>
  </si>
  <si>
    <t>0D6A00</t>
  </si>
  <si>
    <t>052486</t>
  </si>
  <si>
    <t>052487</t>
  </si>
  <si>
    <t>051488</t>
  </si>
  <si>
    <t>Delibera Giunta comunale n. 320 del 12.12.2013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</si>
</sst>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4" formatCode="_-&quot;L.&quot;\ * #,##0_-;\-&quot;L.&quot;\ * #,##0_-;_-&quot;L.&quot;\ * &quot;-&quot;_-;_-@_-"/>
    <numFmt numFmtId="165" formatCode="[$€]\ #,##0;[Red]\-[$€]\ #,##0"/>
    <numFmt numFmtId="167" formatCode="#,###"/>
  </numFmts>
  <fonts count="39">
    <font>
      <sz val="8"/>
      <name val="Helv"/>
    </font>
    <font>
      <sz val="10"/>
      <name val="MS Sans Serif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MS Serif"/>
      <family val="1"/>
    </font>
    <font>
      <b/>
      <sz val="12"/>
      <name val="Arial"/>
      <family val="2"/>
    </font>
    <font>
      <sz val="8"/>
      <name val="Helv"/>
    </font>
    <font>
      <b/>
      <sz val="8"/>
      <name val="Helv"/>
    </font>
    <font>
      <sz val="6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8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52"/>
      <name val="Trebuchet MS"/>
      <family val="2"/>
    </font>
    <font>
      <sz val="8"/>
      <color indexed="52"/>
      <name val="Trebuchet MS"/>
      <family val="2"/>
    </font>
    <font>
      <b/>
      <sz val="8"/>
      <color indexed="9"/>
      <name val="Trebuchet MS"/>
      <family val="2"/>
    </font>
    <font>
      <sz val="8"/>
      <color indexed="62"/>
      <name val="Trebuchet MS"/>
      <family val="2"/>
    </font>
    <font>
      <sz val="8"/>
      <color indexed="60"/>
      <name val="Trebuchet MS"/>
      <family val="2"/>
    </font>
    <font>
      <b/>
      <sz val="8"/>
      <color indexed="63"/>
      <name val="Trebuchet MS"/>
      <family val="2"/>
    </font>
    <font>
      <sz val="10"/>
      <name val="MS Sans Serif"/>
      <family val="2"/>
    </font>
    <font>
      <sz val="8"/>
      <color indexed="10"/>
      <name val="Trebuchet MS"/>
      <family val="2"/>
    </font>
    <font>
      <i/>
      <sz val="8"/>
      <color indexed="23"/>
      <name val="Trebuchet MS"/>
      <family val="2"/>
    </font>
    <font>
      <b/>
      <sz val="18"/>
      <color indexed="56"/>
      <name val="Cambria"/>
      <family val="2"/>
    </font>
    <font>
      <b/>
      <sz val="15"/>
      <color indexed="56"/>
      <name val="Trebuchet MS"/>
      <family val="2"/>
    </font>
    <font>
      <b/>
      <sz val="13"/>
      <color indexed="56"/>
      <name val="Trebuchet MS"/>
      <family val="2"/>
    </font>
    <font>
      <b/>
      <sz val="11"/>
      <color indexed="56"/>
      <name val="Trebuchet MS"/>
      <family val="2"/>
    </font>
    <font>
      <b/>
      <sz val="8"/>
      <color indexed="8"/>
      <name val="Trebuchet MS"/>
      <family val="2"/>
    </font>
    <font>
      <sz val="8"/>
      <color indexed="20"/>
      <name val="Trebuchet MS"/>
      <family val="2"/>
    </font>
    <font>
      <sz val="8"/>
      <color indexed="17"/>
      <name val="Trebuchet MS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1" applyNumberFormat="0" applyAlignment="0" applyProtection="0"/>
    <xf numFmtId="0" fontId="21" fillId="0" borderId="2" applyNumberFormat="0" applyFill="0" applyAlignment="0" applyProtection="0"/>
    <xf numFmtId="0" fontId="22" fillId="17" borderId="3" applyNumberFormat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165" fontId="13" fillId="0" borderId="0" applyFont="0" applyFill="0" applyBorder="0" applyAlignment="0" applyProtection="0"/>
    <xf numFmtId="0" fontId="23" fillId="7" borderId="1" applyNumberFormat="0" applyAlignment="0" applyProtection="0"/>
    <xf numFmtId="41" fontId="17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4" fillId="22" borderId="0" applyNumberFormat="0" applyBorder="0" applyAlignment="0" applyProtection="0"/>
    <xf numFmtId="0" fontId="13" fillId="0" borderId="0"/>
    <xf numFmtId="0" fontId="18" fillId="23" borderId="4" applyNumberFormat="0" applyFont="0" applyAlignment="0" applyProtection="0"/>
    <xf numFmtId="0" fontId="25" fillId="16" borderId="5" applyNumberFormat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164" fontId="17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8" fillId="0" borderId="13" xfId="0" applyFont="1" applyFill="1" applyBorder="1" applyAlignment="1" applyProtection="1">
      <alignment horizontal="centerContinuous" vertical="center" wrapText="1"/>
    </xf>
    <xf numFmtId="0" fontId="8" fillId="0" borderId="14" xfId="0" applyFont="1" applyFill="1" applyBorder="1" applyAlignment="1" applyProtection="1">
      <alignment horizontal="centerContinuous" vertical="center"/>
    </xf>
    <xf numFmtId="0" fontId="8" fillId="0" borderId="15" xfId="0" applyFont="1" applyFill="1" applyBorder="1" applyAlignment="1">
      <alignment horizontal="centerContinuous" vertical="center"/>
    </xf>
    <xf numFmtId="0" fontId="8" fillId="0" borderId="14" xfId="0" applyFont="1" applyFill="1" applyBorder="1" applyAlignment="1" applyProtection="1">
      <alignment horizontal="centerContinuous" vertical="center" wrapText="1"/>
    </xf>
    <xf numFmtId="0" fontId="2" fillId="0" borderId="16" xfId="0" applyFont="1" applyFill="1" applyBorder="1" applyAlignment="1" applyProtection="1">
      <alignment horizontal="left"/>
    </xf>
    <xf numFmtId="0" fontId="9" fillId="0" borderId="0" xfId="0" applyFont="1"/>
    <xf numFmtId="0" fontId="2" fillId="0" borderId="20" xfId="0" applyFont="1" applyFill="1" applyBorder="1" applyAlignment="1" applyProtection="1">
      <alignment horizontal="left"/>
    </xf>
    <xf numFmtId="0" fontId="11" fillId="0" borderId="26" xfId="0" applyFont="1" applyFill="1" applyBorder="1" applyAlignment="1" applyProtection="1">
      <alignment horizontal="center"/>
    </xf>
    <xf numFmtId="0" fontId="11" fillId="0" borderId="27" xfId="0" applyFont="1" applyFill="1" applyBorder="1" applyAlignment="1" applyProtection="1">
      <alignment horizontal="center"/>
    </xf>
    <xf numFmtId="0" fontId="15" fillId="0" borderId="26" xfId="0" applyFont="1" applyFill="1" applyBorder="1"/>
    <xf numFmtId="3" fontId="2" fillId="0" borderId="28" xfId="0" applyNumberFormat="1" applyFont="1" applyFill="1" applyBorder="1" applyAlignment="1" applyProtection="1">
      <protection locked="0"/>
    </xf>
    <xf numFmtId="3" fontId="2" fillId="0" borderId="24" xfId="0" applyNumberFormat="1" applyFont="1" applyFill="1" applyBorder="1" applyAlignment="1" applyProtection="1">
      <protection locked="0"/>
    </xf>
    <xf numFmtId="0" fontId="5" fillId="0" borderId="29" xfId="0" applyFont="1" applyFill="1" applyBorder="1" applyAlignment="1" applyProtection="1">
      <alignment horizontal="right" vertical="center"/>
    </xf>
    <xf numFmtId="0" fontId="8" fillId="0" borderId="22" xfId="0" applyFont="1" applyFill="1" applyBorder="1" applyAlignment="1">
      <alignment horizontal="centerContinuous" vertical="center"/>
    </xf>
    <xf numFmtId="0" fontId="11" fillId="0" borderId="18" xfId="0" applyFont="1" applyFill="1" applyBorder="1" applyAlignment="1" applyProtection="1">
      <alignment horizontal="center"/>
    </xf>
    <xf numFmtId="3" fontId="2" fillId="0" borderId="21" xfId="0" applyNumberFormat="1" applyFont="1" applyFill="1" applyBorder="1" applyAlignment="1" applyProtection="1">
      <protection locked="0"/>
    </xf>
    <xf numFmtId="3" fontId="2" fillId="24" borderId="21" xfId="0" applyNumberFormat="1" applyFont="1" applyFill="1" applyBorder="1" applyAlignment="1" applyProtection="1">
      <protection locked="0"/>
    </xf>
    <xf numFmtId="3" fontId="2" fillId="24" borderId="28" xfId="0" applyNumberFormat="1" applyFont="1" applyFill="1" applyBorder="1" applyAlignment="1" applyProtection="1">
      <protection locked="0"/>
    </xf>
    <xf numFmtId="0" fontId="8" fillId="0" borderId="0" xfId="0" applyFont="1"/>
    <xf numFmtId="0" fontId="16" fillId="0" borderId="25" xfId="0" applyFont="1" applyFill="1" applyBorder="1" applyAlignment="1" applyProtection="1">
      <alignment horizontal="center"/>
    </xf>
    <xf numFmtId="0" fontId="16" fillId="0" borderId="28" xfId="0" applyFont="1" applyFill="1" applyBorder="1" applyAlignment="1" applyProtection="1">
      <alignment horizontal="center"/>
    </xf>
    <xf numFmtId="0" fontId="16" fillId="0" borderId="28" xfId="0" quotePrefix="1" applyFont="1" applyFill="1" applyBorder="1" applyAlignment="1" applyProtection="1">
      <alignment horizontal="center"/>
    </xf>
    <xf numFmtId="0" fontId="16" fillId="0" borderId="30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right" vertical="top"/>
    </xf>
    <xf numFmtId="0" fontId="2" fillId="0" borderId="0" xfId="0" applyFont="1" applyProtection="1"/>
    <xf numFmtId="0" fontId="2" fillId="0" borderId="17" xfId="0" applyFont="1" applyFill="1" applyBorder="1" applyAlignment="1">
      <alignment horizontal="centerContinuous"/>
    </xf>
    <xf numFmtId="0" fontId="2" fillId="0" borderId="31" xfId="0" applyFont="1" applyFill="1" applyBorder="1" applyAlignment="1">
      <alignment horizontal="center"/>
    </xf>
    <xf numFmtId="0" fontId="3" fillId="0" borderId="0" xfId="0" applyFont="1" applyProtection="1"/>
    <xf numFmtId="0" fontId="2" fillId="0" borderId="0" xfId="0" applyFont="1" applyAlignment="1" applyProtection="1">
      <alignment horizontal="center"/>
    </xf>
    <xf numFmtId="167" fontId="2" fillId="24" borderId="21" xfId="0" applyNumberFormat="1" applyFont="1" applyFill="1" applyBorder="1" applyAlignment="1"/>
    <xf numFmtId="167" fontId="2" fillId="24" borderId="32" xfId="0" applyNumberFormat="1" applyFont="1" applyFill="1" applyBorder="1" applyAlignment="1"/>
    <xf numFmtId="167" fontId="2" fillId="0" borderId="33" xfId="0" applyNumberFormat="1" applyFont="1" applyFill="1" applyBorder="1" applyAlignment="1"/>
    <xf numFmtId="167" fontId="2" fillId="0" borderId="34" xfId="0" applyNumberFormat="1" applyFont="1" applyFill="1" applyBorder="1" applyAlignment="1"/>
    <xf numFmtId="167" fontId="2" fillId="0" borderId="35" xfId="0" applyNumberFormat="1" applyFont="1" applyFill="1" applyBorder="1" applyAlignment="1"/>
    <xf numFmtId="0" fontId="37" fillId="0" borderId="0" xfId="0" applyFont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/>
    </xf>
    <xf numFmtId="167" fontId="2" fillId="0" borderId="0" xfId="0" applyNumberFormat="1" applyFont="1" applyFill="1" applyBorder="1" applyAlignment="1"/>
    <xf numFmtId="0" fontId="38" fillId="0" borderId="0" xfId="0" applyFont="1"/>
    <xf numFmtId="0" fontId="14" fillId="0" borderId="40" xfId="0" applyNumberFormat="1" applyFont="1" applyFill="1" applyBorder="1" applyAlignment="1" applyProtection="1">
      <alignment horizontal="center"/>
    </xf>
    <xf numFmtId="0" fontId="14" fillId="0" borderId="10" xfId="0" applyNumberFormat="1" applyFont="1" applyBorder="1" applyAlignment="1">
      <alignment horizontal="center"/>
    </xf>
    <xf numFmtId="0" fontId="14" fillId="0" borderId="19" xfId="0" applyNumberFormat="1" applyFont="1" applyBorder="1" applyAlignment="1">
      <alignment horizontal="center"/>
    </xf>
    <xf numFmtId="0" fontId="0" fillId="0" borderId="38" xfId="0" applyNumberFormat="1" applyFill="1" applyBorder="1" applyAlignment="1" applyProtection="1">
      <alignment vertical="top" wrapText="1"/>
      <protection locked="0"/>
    </xf>
    <xf numFmtId="0" fontId="0" fillId="0" borderId="37" xfId="0" applyNumberFormat="1" applyFon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36" fillId="0" borderId="45" xfId="0" applyFont="1" applyBorder="1" applyAlignment="1" applyProtection="1">
      <alignment horizontal="center" vertical="center" wrapText="1"/>
    </xf>
    <xf numFmtId="0" fontId="36" fillId="0" borderId="46" xfId="0" applyFont="1" applyBorder="1" applyAlignment="1" applyProtection="1">
      <alignment horizontal="center" vertical="center" wrapText="1"/>
    </xf>
    <xf numFmtId="0" fontId="36" fillId="0" borderId="39" xfId="0" applyFont="1" applyBorder="1" applyAlignment="1" applyProtection="1">
      <alignment horizontal="center" vertical="center" wrapText="1"/>
    </xf>
  </cellXfs>
  <cellStyles count="49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 (0)_3tabella15" xfId="30"/>
    <cellStyle name="Migliaia 2" xfId="31"/>
    <cellStyle name="Neutrale" xfId="32" builtinId="28" customBuiltin="1"/>
    <cellStyle name="Normale" xfId="0" builtinId="0"/>
    <cellStyle name="Normale 2" xfId="33"/>
    <cellStyle name="Nota" xfId="34" builtinId="10" customBuiltin="1"/>
    <cellStyle name="Output" xfId="35" builtinId="21" customBuiltin="1"/>
    <cellStyle name="Percentuale 2" xfId="36"/>
    <cellStyle name="Percentuale 2 2" xfId="37"/>
    <cellStyle name="Testo avviso" xfId="38" builtinId="11" customBuiltin="1"/>
    <cellStyle name="Testo descrittivo" xfId="39" builtinId="53" customBuiltin="1"/>
    <cellStyle name="Titolo" xfId="40" builtinId="15" customBuiltin="1"/>
    <cellStyle name="Titolo 1" xfId="41" builtinId="16" customBuiltin="1"/>
    <cellStyle name="Titolo 2" xfId="42" builtinId="17" customBuiltin="1"/>
    <cellStyle name="Titolo 3" xfId="43" builtinId="18" customBuiltin="1"/>
    <cellStyle name="Titolo 4" xfId="44" builtinId="19" customBuiltin="1"/>
    <cellStyle name="Totale" xfId="45" builtinId="25" customBuiltin="1"/>
    <cellStyle name="Valore non valido" xfId="46" builtinId="27" customBuiltin="1"/>
    <cellStyle name="Valore valido" xfId="47" builtinId="26" customBuiltin="1"/>
    <cellStyle name="Valuta (0)_3tabella15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6</xdr:col>
      <xdr:colOff>659115</xdr:colOff>
      <xdr:row>1</xdr:row>
      <xdr:rowOff>276225</xdr:rowOff>
    </xdr:to>
    <xdr:sp macro="" textlink="">
      <xdr:nvSpPr>
        <xdr:cNvPr id="2057" name="Testo 9"/>
        <xdr:cNvSpPr txBox="1">
          <a:spLocks noChangeArrowheads="1"/>
        </xdr:cNvSpPr>
      </xdr:nvSpPr>
      <xdr:spPr bwMode="auto">
        <a:xfrm>
          <a:off x="9525" y="342900"/>
          <a:ext cx="6257925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in servizio al 31 dicembre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8"/>
  <dimension ref="A1:M205"/>
  <sheetViews>
    <sheetView showGridLines="0" tabSelected="1" workbookViewId="0">
      <pane xSplit="2" ySplit="5" topLeftCell="C33" activePane="bottomRight" state="frozen"/>
      <selection activeCell="A2" sqref="A2"/>
      <selection pane="topRight" activeCell="A2" sqref="A2"/>
      <selection pane="bottomLeft" activeCell="A2" sqref="A2"/>
      <selection pane="bottomRight" activeCell="A200" sqref="A200:M200"/>
    </sheetView>
  </sheetViews>
  <sheetFormatPr defaultRowHeight="11.25"/>
  <cols>
    <col min="1" max="1" width="39" style="1" customWidth="1"/>
    <col min="2" max="2" width="9.6640625" style="2" customWidth="1"/>
    <col min="3" max="13" width="12.83203125" style="1" customWidth="1"/>
    <col min="14" max="16384" width="9.33203125" style="1"/>
  </cols>
  <sheetData>
    <row r="1" spans="1:13" ht="24.75" customHeight="1" thickBot="1">
      <c r="A1" s="52" t="str">
        <f>"COMPARTO REGIONI ED AUTONOMIE LOCALI"&amp;" - anno "&amp;$M$1</f>
        <v>COMPARTO REGIONI ED AUTONOMIE LOCALI - anno 2013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27"/>
      <c r="M1" s="38">
        <v>2013</v>
      </c>
    </row>
    <row r="2" spans="1:13" ht="30" customHeight="1" thickBot="1">
      <c r="A2" s="31"/>
      <c r="B2" s="32"/>
      <c r="C2" s="28"/>
      <c r="D2" s="28"/>
      <c r="E2" s="28"/>
      <c r="F2" s="28"/>
      <c r="G2" s="28"/>
      <c r="H2" s="57" t="str">
        <f>IF(AND(L50+M50&gt;0,SUM(E9:E49)=0),"ATTENZIONE!  INSERIRE LA DOTAZIONE ORGANICA",IF(AND(L50+M50&gt;0,SUM(E6:E8)&gt;0),"CANCELLARE I DATI RELATIVI ALLA DOTAZIONE ORGANICA DEI SEGRETARI COMUNALI (ad eccezione dell'Istituzione '9909')",IF(AND((L50+M50)&gt;SUM(E9:E49)),"ATTENZIONE!  IL TOTALE DELLA DOTAZIONE ORGANICA E' MINORE DEI PRESENTI AL 31/12","")))</f>
        <v/>
      </c>
      <c r="I2" s="58"/>
      <c r="J2" s="58"/>
      <c r="K2" s="58"/>
      <c r="L2" s="58"/>
      <c r="M2" s="59"/>
    </row>
    <row r="3" spans="1:13" ht="15" customHeight="1" thickBot="1">
      <c r="A3" s="29"/>
      <c r="B3" s="30"/>
      <c r="C3" s="49" t="s">
        <v>49</v>
      </c>
      <c r="D3" s="49"/>
      <c r="E3" s="49"/>
      <c r="F3" s="49"/>
      <c r="G3" s="49"/>
      <c r="H3" s="50"/>
      <c r="I3" s="50"/>
      <c r="J3" s="50"/>
      <c r="K3" s="50"/>
      <c r="L3" s="50"/>
      <c r="M3" s="51"/>
    </row>
    <row r="4" spans="1:13" ht="23.25" thickTop="1">
      <c r="A4" s="53" t="s">
        <v>58</v>
      </c>
      <c r="B4" s="55" t="s">
        <v>50</v>
      </c>
      <c r="C4" s="7" t="str">
        <f>"Totale dipendenti al 31/12/"&amp;M1-1&amp;" (*)"</f>
        <v>Totale dipendenti al 31/12/2012 (*)</v>
      </c>
      <c r="D4" s="6"/>
      <c r="E4" s="4" t="s">
        <v>51</v>
      </c>
      <c r="F4" s="5" t="s">
        <v>55</v>
      </c>
      <c r="G4" s="6"/>
      <c r="H4" s="7" t="s">
        <v>56</v>
      </c>
      <c r="I4" s="6"/>
      <c r="J4" s="7" t="s">
        <v>57</v>
      </c>
      <c r="K4" s="6"/>
      <c r="L4" s="7" t="str">
        <f>"Totale dipendenti al 31/12/"&amp;M1&amp;" (**)"</f>
        <v>Totale dipendenti al 31/12/2013 (**)</v>
      </c>
      <c r="M4" s="17"/>
    </row>
    <row r="5" spans="1:13" ht="12" thickBot="1">
      <c r="A5" s="54"/>
      <c r="B5" s="56"/>
      <c r="C5" s="11" t="s">
        <v>52</v>
      </c>
      <c r="D5" s="12" t="s">
        <v>53</v>
      </c>
      <c r="E5" s="13"/>
      <c r="F5" s="11" t="s">
        <v>52</v>
      </c>
      <c r="G5" s="12" t="s">
        <v>53</v>
      </c>
      <c r="H5" s="11" t="s">
        <v>52</v>
      </c>
      <c r="I5" s="12" t="s">
        <v>53</v>
      </c>
      <c r="J5" s="11" t="s">
        <v>52</v>
      </c>
      <c r="K5" s="12" t="s">
        <v>53</v>
      </c>
      <c r="L5" s="11" t="s">
        <v>52</v>
      </c>
      <c r="M5" s="18" t="s">
        <v>53</v>
      </c>
    </row>
    <row r="6" spans="1:13" ht="12.75" customHeight="1" thickTop="1">
      <c r="A6" s="10" t="s">
        <v>0</v>
      </c>
      <c r="B6" s="23" t="s">
        <v>91</v>
      </c>
      <c r="C6" s="20">
        <v>1</v>
      </c>
      <c r="D6" s="21"/>
      <c r="E6" s="19"/>
      <c r="F6" s="19">
        <v>1</v>
      </c>
      <c r="G6" s="14"/>
      <c r="H6" s="19"/>
      <c r="I6" s="14"/>
      <c r="J6" s="19"/>
      <c r="K6" s="14"/>
      <c r="L6" s="33">
        <f>F6+H6+J6</f>
        <v>1</v>
      </c>
      <c r="M6" s="34">
        <f>G6+I6+K6</f>
        <v>0</v>
      </c>
    </row>
    <row r="7" spans="1:13" ht="12.75" customHeight="1">
      <c r="A7" s="10" t="s">
        <v>1</v>
      </c>
      <c r="B7" s="24" t="s">
        <v>92</v>
      </c>
      <c r="C7" s="20"/>
      <c r="D7" s="21"/>
      <c r="E7" s="19"/>
      <c r="F7" s="19"/>
      <c r="G7" s="14"/>
      <c r="H7" s="19"/>
      <c r="I7" s="14"/>
      <c r="J7" s="19"/>
      <c r="K7" s="14"/>
      <c r="L7" s="33">
        <f t="shared" ref="L7:L40" si="0">F7+H7+J7</f>
        <v>0</v>
      </c>
      <c r="M7" s="34">
        <f t="shared" ref="M7:M40" si="1">G7+I7+K7</f>
        <v>0</v>
      </c>
    </row>
    <row r="8" spans="1:13" ht="12.75" customHeight="1">
      <c r="A8" s="10" t="s">
        <v>2</v>
      </c>
      <c r="B8" s="24" t="s">
        <v>93</v>
      </c>
      <c r="C8" s="20"/>
      <c r="D8" s="21"/>
      <c r="E8" s="19"/>
      <c r="F8" s="19"/>
      <c r="G8" s="14"/>
      <c r="H8" s="19"/>
      <c r="I8" s="14"/>
      <c r="J8" s="19"/>
      <c r="K8" s="14"/>
      <c r="L8" s="33">
        <f t="shared" si="0"/>
        <v>0</v>
      </c>
      <c r="M8" s="34">
        <f t="shared" si="1"/>
        <v>0</v>
      </c>
    </row>
    <row r="9" spans="1:13" ht="12.75" customHeight="1">
      <c r="A9" s="10" t="s">
        <v>37</v>
      </c>
      <c r="B9" s="24" t="s">
        <v>94</v>
      </c>
      <c r="C9" s="20"/>
      <c r="D9" s="21"/>
      <c r="E9" s="19"/>
      <c r="F9" s="19"/>
      <c r="G9" s="14"/>
      <c r="H9" s="19"/>
      <c r="I9" s="14"/>
      <c r="J9" s="19"/>
      <c r="K9" s="14"/>
      <c r="L9" s="33">
        <f t="shared" si="0"/>
        <v>0</v>
      </c>
      <c r="M9" s="34">
        <f t="shared" si="1"/>
        <v>0</v>
      </c>
    </row>
    <row r="10" spans="1:13" ht="12.75" customHeight="1">
      <c r="A10" s="10" t="s">
        <v>3</v>
      </c>
      <c r="B10" s="24" t="s">
        <v>95</v>
      </c>
      <c r="C10" s="20"/>
      <c r="D10" s="21">
        <v>1</v>
      </c>
      <c r="E10" s="19">
        <v>0</v>
      </c>
      <c r="F10" s="19"/>
      <c r="G10" s="14">
        <v>1</v>
      </c>
      <c r="H10" s="19"/>
      <c r="I10" s="14"/>
      <c r="J10" s="19"/>
      <c r="K10" s="14"/>
      <c r="L10" s="33">
        <f t="shared" si="0"/>
        <v>0</v>
      </c>
      <c r="M10" s="34">
        <f t="shared" si="1"/>
        <v>1</v>
      </c>
    </row>
    <row r="11" spans="1:13" ht="12.75" customHeight="1">
      <c r="A11" s="10" t="s">
        <v>38</v>
      </c>
      <c r="B11" s="24" t="s">
        <v>96</v>
      </c>
      <c r="C11" s="20"/>
      <c r="D11" s="21"/>
      <c r="E11" s="19"/>
      <c r="F11" s="19"/>
      <c r="G11" s="14"/>
      <c r="H11" s="19"/>
      <c r="I11" s="14"/>
      <c r="J11" s="19"/>
      <c r="K11" s="14"/>
      <c r="L11" s="33">
        <f t="shared" si="0"/>
        <v>0</v>
      </c>
      <c r="M11" s="34">
        <f t="shared" si="1"/>
        <v>0</v>
      </c>
    </row>
    <row r="12" spans="1:13" ht="12.75" customHeight="1">
      <c r="A12" s="10" t="s">
        <v>39</v>
      </c>
      <c r="B12" s="24" t="s">
        <v>97</v>
      </c>
      <c r="C12" s="20"/>
      <c r="D12" s="21"/>
      <c r="E12" s="19"/>
      <c r="F12" s="19"/>
      <c r="G12" s="14"/>
      <c r="H12" s="19"/>
      <c r="I12" s="14"/>
      <c r="J12" s="19"/>
      <c r="K12" s="14"/>
      <c r="L12" s="33">
        <f>F12+H12+J12</f>
        <v>0</v>
      </c>
      <c r="M12" s="34">
        <f>G12+I12+K12</f>
        <v>0</v>
      </c>
    </row>
    <row r="13" spans="1:13" ht="12.75" customHeight="1">
      <c r="A13" s="10" t="s">
        <v>40</v>
      </c>
      <c r="B13" s="24" t="s">
        <v>41</v>
      </c>
      <c r="C13" s="20">
        <v>43</v>
      </c>
      <c r="D13" s="21">
        <v>42</v>
      </c>
      <c r="E13" s="19">
        <v>88</v>
      </c>
      <c r="F13" s="19">
        <v>41</v>
      </c>
      <c r="G13" s="14">
        <v>41</v>
      </c>
      <c r="H13" s="19"/>
      <c r="I13" s="14"/>
      <c r="J13" s="19"/>
      <c r="K13" s="14"/>
      <c r="L13" s="33">
        <f>F13+H13+J13</f>
        <v>41</v>
      </c>
      <c r="M13" s="34">
        <f t="shared" si="1"/>
        <v>41</v>
      </c>
    </row>
    <row r="14" spans="1:13" ht="12.75" customHeight="1">
      <c r="A14" s="10" t="s">
        <v>42</v>
      </c>
      <c r="B14" s="24" t="s">
        <v>43</v>
      </c>
      <c r="C14" s="20">
        <v>1</v>
      </c>
      <c r="D14" s="21"/>
      <c r="E14" s="19"/>
      <c r="F14" s="19">
        <v>2</v>
      </c>
      <c r="G14" s="14"/>
      <c r="H14" s="19"/>
      <c r="I14" s="14"/>
      <c r="J14" s="19"/>
      <c r="K14" s="14"/>
      <c r="L14" s="33">
        <f>F14+H14+J14</f>
        <v>2</v>
      </c>
      <c r="M14" s="34">
        <f>G14+I14+K14</f>
        <v>0</v>
      </c>
    </row>
    <row r="15" spans="1:13" ht="12.75" customHeight="1">
      <c r="A15" s="10" t="s">
        <v>44</v>
      </c>
      <c r="B15" s="24" t="s">
        <v>45</v>
      </c>
      <c r="C15" s="20"/>
      <c r="D15" s="21"/>
      <c r="E15" s="19"/>
      <c r="F15" s="19"/>
      <c r="G15" s="14"/>
      <c r="H15" s="19"/>
      <c r="I15" s="14"/>
      <c r="J15" s="19"/>
      <c r="K15" s="14"/>
      <c r="L15" s="33">
        <f t="shared" si="0"/>
        <v>0</v>
      </c>
      <c r="M15" s="34">
        <f t="shared" si="1"/>
        <v>0</v>
      </c>
    </row>
    <row r="16" spans="1:13" ht="12.75" customHeight="1">
      <c r="A16" s="10" t="s">
        <v>4</v>
      </c>
      <c r="B16" s="24" t="s">
        <v>98</v>
      </c>
      <c r="C16" s="20">
        <v>46</v>
      </c>
      <c r="D16" s="21">
        <v>63</v>
      </c>
      <c r="E16" s="19"/>
      <c r="F16" s="19">
        <v>44</v>
      </c>
      <c r="G16" s="14">
        <v>55</v>
      </c>
      <c r="H16" s="19">
        <v>1</v>
      </c>
      <c r="I16" s="14">
        <v>1</v>
      </c>
      <c r="J16" s="19">
        <v>1</v>
      </c>
      <c r="K16" s="14">
        <v>5</v>
      </c>
      <c r="L16" s="33">
        <f t="shared" si="0"/>
        <v>46</v>
      </c>
      <c r="M16" s="34">
        <f t="shared" si="1"/>
        <v>61</v>
      </c>
    </row>
    <row r="17" spans="1:13" ht="12.75" customHeight="1">
      <c r="A17" s="10" t="s">
        <v>5</v>
      </c>
      <c r="B17" s="24" t="s">
        <v>61</v>
      </c>
      <c r="C17" s="20">
        <v>45</v>
      </c>
      <c r="D17" s="21">
        <v>84</v>
      </c>
      <c r="E17" s="19"/>
      <c r="F17" s="19">
        <v>40</v>
      </c>
      <c r="G17" s="14">
        <v>75</v>
      </c>
      <c r="H17" s="19"/>
      <c r="I17" s="14">
        <v>2</v>
      </c>
      <c r="J17" s="19"/>
      <c r="K17" s="14">
        <v>5</v>
      </c>
      <c r="L17" s="33">
        <f t="shared" si="0"/>
        <v>40</v>
      </c>
      <c r="M17" s="34">
        <f t="shared" si="1"/>
        <v>82</v>
      </c>
    </row>
    <row r="18" spans="1:13" ht="12.75" customHeight="1">
      <c r="A18" s="10" t="s">
        <v>6</v>
      </c>
      <c r="B18" s="24" t="s">
        <v>99</v>
      </c>
      <c r="C18" s="20">
        <v>4</v>
      </c>
      <c r="D18" s="21">
        <v>11</v>
      </c>
      <c r="E18" s="19"/>
      <c r="F18" s="19">
        <v>3</v>
      </c>
      <c r="G18" s="14">
        <v>9</v>
      </c>
      <c r="H18" s="19"/>
      <c r="I18" s="14">
        <v>1</v>
      </c>
      <c r="J18" s="19">
        <v>1</v>
      </c>
      <c r="K18" s="14">
        <v>1</v>
      </c>
      <c r="L18" s="33">
        <f t="shared" si="0"/>
        <v>4</v>
      </c>
      <c r="M18" s="34">
        <f t="shared" si="1"/>
        <v>11</v>
      </c>
    </row>
    <row r="19" spans="1:13" ht="12.75" customHeight="1">
      <c r="A19" s="10" t="s">
        <v>7</v>
      </c>
      <c r="B19" s="24" t="s">
        <v>100</v>
      </c>
      <c r="C19" s="20">
        <v>51</v>
      </c>
      <c r="D19" s="21">
        <v>102</v>
      </c>
      <c r="E19" s="19"/>
      <c r="F19" s="19">
        <v>48</v>
      </c>
      <c r="G19" s="14">
        <v>85</v>
      </c>
      <c r="H19" s="19">
        <v>3</v>
      </c>
      <c r="I19" s="14">
        <v>1</v>
      </c>
      <c r="J19" s="19"/>
      <c r="K19" s="15">
        <v>14</v>
      </c>
      <c r="L19" s="33">
        <f t="shared" si="0"/>
        <v>51</v>
      </c>
      <c r="M19" s="34">
        <f t="shared" si="1"/>
        <v>100</v>
      </c>
    </row>
    <row r="20" spans="1:13" ht="12.75" customHeight="1">
      <c r="A20" s="10" t="s">
        <v>8</v>
      </c>
      <c r="B20" s="24" t="s">
        <v>101</v>
      </c>
      <c r="C20" s="20"/>
      <c r="D20" s="21"/>
      <c r="E20" s="19"/>
      <c r="F20" s="19">
        <v>1</v>
      </c>
      <c r="G20" s="14">
        <v>2</v>
      </c>
      <c r="H20" s="19"/>
      <c r="I20" s="14"/>
      <c r="J20" s="19"/>
      <c r="K20" s="14">
        <v>2</v>
      </c>
      <c r="L20" s="33">
        <f t="shared" si="0"/>
        <v>1</v>
      </c>
      <c r="M20" s="34">
        <f t="shared" si="1"/>
        <v>4</v>
      </c>
    </row>
    <row r="21" spans="1:13" ht="12.75" customHeight="1">
      <c r="A21" s="10" t="s">
        <v>9</v>
      </c>
      <c r="B21" s="25" t="s">
        <v>71</v>
      </c>
      <c r="C21" s="20">
        <v>89</v>
      </c>
      <c r="D21" s="21">
        <v>113</v>
      </c>
      <c r="E21" s="19"/>
      <c r="F21" s="19">
        <v>86</v>
      </c>
      <c r="G21" s="14">
        <v>101</v>
      </c>
      <c r="H21" s="19">
        <v>1</v>
      </c>
      <c r="I21" s="14">
        <v>1</v>
      </c>
      <c r="J21" s="19"/>
      <c r="K21" s="14">
        <v>8</v>
      </c>
      <c r="L21" s="33">
        <f t="shared" si="0"/>
        <v>87</v>
      </c>
      <c r="M21" s="34">
        <f t="shared" si="1"/>
        <v>110</v>
      </c>
    </row>
    <row r="22" spans="1:13" ht="12.75" customHeight="1">
      <c r="A22" s="10" t="s">
        <v>10</v>
      </c>
      <c r="B22" s="25" t="s">
        <v>72</v>
      </c>
      <c r="C22" s="20">
        <v>1</v>
      </c>
      <c r="D22" s="21">
        <v>2</v>
      </c>
      <c r="E22" s="19"/>
      <c r="F22" s="19">
        <v>1</v>
      </c>
      <c r="G22" s="14">
        <v>2</v>
      </c>
      <c r="H22" s="19"/>
      <c r="I22" s="14"/>
      <c r="J22" s="19"/>
      <c r="K22" s="14"/>
      <c r="L22" s="33">
        <f t="shared" si="0"/>
        <v>1</v>
      </c>
      <c r="M22" s="34">
        <f t="shared" si="1"/>
        <v>2</v>
      </c>
    </row>
    <row r="23" spans="1:13" ht="12.75" customHeight="1">
      <c r="A23" s="10" t="s">
        <v>11</v>
      </c>
      <c r="B23" s="25" t="s">
        <v>62</v>
      </c>
      <c r="C23" s="20">
        <v>220</v>
      </c>
      <c r="D23" s="21">
        <v>249</v>
      </c>
      <c r="E23" s="19"/>
      <c r="F23" s="19">
        <v>209</v>
      </c>
      <c r="G23" s="14">
        <v>216</v>
      </c>
      <c r="H23" s="19">
        <v>1</v>
      </c>
      <c r="I23" s="14">
        <v>1</v>
      </c>
      <c r="J23" s="19">
        <v>5</v>
      </c>
      <c r="K23" s="14">
        <v>25</v>
      </c>
      <c r="L23" s="33">
        <f t="shared" si="0"/>
        <v>215</v>
      </c>
      <c r="M23" s="34">
        <f t="shared" si="1"/>
        <v>242</v>
      </c>
    </row>
    <row r="24" spans="1:13" ht="12.75" customHeight="1">
      <c r="A24" s="10" t="s">
        <v>12</v>
      </c>
      <c r="B24" s="25" t="s">
        <v>63</v>
      </c>
      <c r="C24" s="20">
        <v>11</v>
      </c>
      <c r="D24" s="21">
        <v>29</v>
      </c>
      <c r="E24" s="19"/>
      <c r="F24" s="19">
        <v>9</v>
      </c>
      <c r="G24" s="14">
        <v>13</v>
      </c>
      <c r="H24" s="19">
        <v>1</v>
      </c>
      <c r="I24" s="14">
        <v>1</v>
      </c>
      <c r="J24" s="19"/>
      <c r="K24" s="14">
        <v>11</v>
      </c>
      <c r="L24" s="33">
        <f t="shared" si="0"/>
        <v>10</v>
      </c>
      <c r="M24" s="34">
        <f t="shared" si="1"/>
        <v>25</v>
      </c>
    </row>
    <row r="25" spans="1:13" ht="12.75" customHeight="1">
      <c r="A25" s="10" t="s">
        <v>13</v>
      </c>
      <c r="B25" s="24" t="s">
        <v>73</v>
      </c>
      <c r="C25" s="20">
        <v>44</v>
      </c>
      <c r="D25" s="21">
        <v>137</v>
      </c>
      <c r="E25" s="19">
        <v>1399</v>
      </c>
      <c r="F25" s="19">
        <v>45</v>
      </c>
      <c r="G25" s="14">
        <v>122</v>
      </c>
      <c r="H25" s="19"/>
      <c r="I25" s="14">
        <v>4</v>
      </c>
      <c r="J25" s="19"/>
      <c r="K25" s="14">
        <v>22</v>
      </c>
      <c r="L25" s="33">
        <f t="shared" si="0"/>
        <v>45</v>
      </c>
      <c r="M25" s="34">
        <f t="shared" si="1"/>
        <v>148</v>
      </c>
    </row>
    <row r="26" spans="1:13" ht="12.75" customHeight="1">
      <c r="A26" s="10" t="s">
        <v>14</v>
      </c>
      <c r="B26" s="24" t="s">
        <v>64</v>
      </c>
      <c r="C26" s="20">
        <v>475</v>
      </c>
      <c r="D26" s="21">
        <v>1052</v>
      </c>
      <c r="E26" s="19"/>
      <c r="F26" s="19">
        <v>441</v>
      </c>
      <c r="G26" s="14">
        <v>909</v>
      </c>
      <c r="H26" s="19">
        <v>8</v>
      </c>
      <c r="I26" s="14">
        <v>21</v>
      </c>
      <c r="J26" s="19">
        <v>20</v>
      </c>
      <c r="K26" s="14">
        <v>105</v>
      </c>
      <c r="L26" s="33">
        <f t="shared" si="0"/>
        <v>469</v>
      </c>
      <c r="M26" s="34">
        <f t="shared" si="1"/>
        <v>1035</v>
      </c>
    </row>
    <row r="27" spans="1:13" ht="12.75" customHeight="1">
      <c r="A27" s="8" t="s">
        <v>15</v>
      </c>
      <c r="B27" s="24" t="s">
        <v>65</v>
      </c>
      <c r="C27" s="20">
        <v>348</v>
      </c>
      <c r="D27" s="21">
        <v>474</v>
      </c>
      <c r="E27" s="19"/>
      <c r="F27" s="19">
        <v>332</v>
      </c>
      <c r="G27" s="14">
        <v>374</v>
      </c>
      <c r="H27" s="19">
        <v>5</v>
      </c>
      <c r="I27" s="14">
        <v>8</v>
      </c>
      <c r="J27" s="19">
        <v>8</v>
      </c>
      <c r="K27" s="14">
        <v>85</v>
      </c>
      <c r="L27" s="33">
        <f t="shared" si="0"/>
        <v>345</v>
      </c>
      <c r="M27" s="34">
        <f t="shared" si="1"/>
        <v>467</v>
      </c>
    </row>
    <row r="28" spans="1:13" ht="12.75" customHeight="1">
      <c r="A28" s="10" t="s">
        <v>16</v>
      </c>
      <c r="B28" s="25" t="s">
        <v>66</v>
      </c>
      <c r="C28" s="20">
        <v>160</v>
      </c>
      <c r="D28" s="21">
        <v>124</v>
      </c>
      <c r="E28" s="19"/>
      <c r="F28" s="19">
        <v>143</v>
      </c>
      <c r="G28" s="14">
        <v>104</v>
      </c>
      <c r="H28" s="19">
        <v>4</v>
      </c>
      <c r="I28" s="14">
        <v>2</v>
      </c>
      <c r="J28" s="19">
        <v>9</v>
      </c>
      <c r="K28" s="14">
        <v>16</v>
      </c>
      <c r="L28" s="33">
        <f t="shared" si="0"/>
        <v>156</v>
      </c>
      <c r="M28" s="34">
        <f t="shared" si="1"/>
        <v>122</v>
      </c>
    </row>
    <row r="29" spans="1:13" ht="12.75" customHeight="1">
      <c r="A29" s="10" t="s">
        <v>17</v>
      </c>
      <c r="B29" s="25" t="s">
        <v>67</v>
      </c>
      <c r="C29" s="20">
        <v>72</v>
      </c>
      <c r="D29" s="21">
        <v>123</v>
      </c>
      <c r="E29" s="19"/>
      <c r="F29" s="19">
        <v>69</v>
      </c>
      <c r="G29" s="14">
        <v>106</v>
      </c>
      <c r="H29" s="19">
        <v>1</v>
      </c>
      <c r="I29" s="14">
        <v>2</v>
      </c>
      <c r="J29" s="19">
        <v>1</v>
      </c>
      <c r="K29" s="14">
        <v>13</v>
      </c>
      <c r="L29" s="33">
        <f t="shared" si="0"/>
        <v>71</v>
      </c>
      <c r="M29" s="34">
        <f t="shared" si="1"/>
        <v>121</v>
      </c>
    </row>
    <row r="30" spans="1:13" ht="12.75" customHeight="1">
      <c r="A30" s="10" t="s">
        <v>18</v>
      </c>
      <c r="B30" s="24" t="s">
        <v>74</v>
      </c>
      <c r="C30" s="20">
        <v>183</v>
      </c>
      <c r="D30" s="21">
        <v>394</v>
      </c>
      <c r="E30" s="19">
        <v>3587</v>
      </c>
      <c r="F30" s="19">
        <v>175</v>
      </c>
      <c r="G30" s="14">
        <v>326</v>
      </c>
      <c r="H30" s="19">
        <v>1</v>
      </c>
      <c r="I30" s="14">
        <v>25</v>
      </c>
      <c r="J30" s="19">
        <v>5</v>
      </c>
      <c r="K30" s="14">
        <v>39</v>
      </c>
      <c r="L30" s="33">
        <f t="shared" si="0"/>
        <v>181</v>
      </c>
      <c r="M30" s="34">
        <f t="shared" si="1"/>
        <v>390</v>
      </c>
    </row>
    <row r="31" spans="1:13" ht="12.75" customHeight="1">
      <c r="A31" s="10" t="s">
        <v>19</v>
      </c>
      <c r="B31" s="24" t="s">
        <v>75</v>
      </c>
      <c r="C31" s="20">
        <v>7</v>
      </c>
      <c r="D31" s="21">
        <v>4</v>
      </c>
      <c r="E31" s="19"/>
      <c r="F31" s="19">
        <v>6</v>
      </c>
      <c r="G31" s="14">
        <v>3</v>
      </c>
      <c r="H31" s="19"/>
      <c r="I31" s="14"/>
      <c r="J31" s="19">
        <v>1</v>
      </c>
      <c r="K31" s="14">
        <v>1</v>
      </c>
      <c r="L31" s="33">
        <f t="shared" si="0"/>
        <v>7</v>
      </c>
      <c r="M31" s="34">
        <f t="shared" si="1"/>
        <v>4</v>
      </c>
    </row>
    <row r="32" spans="1:13" ht="12.75" customHeight="1">
      <c r="A32" s="10" t="s">
        <v>20</v>
      </c>
      <c r="B32" s="24" t="s">
        <v>76</v>
      </c>
      <c r="C32" s="20">
        <v>62</v>
      </c>
      <c r="D32" s="21">
        <v>64</v>
      </c>
      <c r="E32" s="19"/>
      <c r="F32" s="19">
        <v>58</v>
      </c>
      <c r="G32" s="14">
        <v>54</v>
      </c>
      <c r="H32" s="19">
        <v>2</v>
      </c>
      <c r="I32" s="14">
        <v>1</v>
      </c>
      <c r="J32" s="19">
        <v>1</v>
      </c>
      <c r="K32" s="14">
        <v>7</v>
      </c>
      <c r="L32" s="33">
        <f t="shared" si="0"/>
        <v>61</v>
      </c>
      <c r="M32" s="34">
        <f t="shared" si="1"/>
        <v>62</v>
      </c>
    </row>
    <row r="33" spans="1:13" ht="12.75" customHeight="1">
      <c r="A33" s="10" t="s">
        <v>21</v>
      </c>
      <c r="B33" s="24" t="s">
        <v>77</v>
      </c>
      <c r="C33" s="20"/>
      <c r="D33" s="21"/>
      <c r="E33" s="19"/>
      <c r="F33" s="19"/>
      <c r="G33" s="14"/>
      <c r="H33" s="19"/>
      <c r="I33" s="14"/>
      <c r="J33" s="19"/>
      <c r="K33" s="14"/>
      <c r="L33" s="33">
        <f t="shared" si="0"/>
        <v>0</v>
      </c>
      <c r="M33" s="34">
        <f t="shared" si="1"/>
        <v>0</v>
      </c>
    </row>
    <row r="34" spans="1:13" ht="12.75" customHeight="1">
      <c r="A34" s="10" t="s">
        <v>22</v>
      </c>
      <c r="B34" s="24" t="s">
        <v>78</v>
      </c>
      <c r="C34" s="20">
        <v>87</v>
      </c>
      <c r="D34" s="21">
        <v>72</v>
      </c>
      <c r="E34" s="19"/>
      <c r="F34" s="19">
        <v>81</v>
      </c>
      <c r="G34" s="14">
        <v>63</v>
      </c>
      <c r="H34" s="19">
        <v>2</v>
      </c>
      <c r="I34" s="14"/>
      <c r="J34" s="19">
        <v>1</v>
      </c>
      <c r="K34" s="14">
        <v>8</v>
      </c>
      <c r="L34" s="33">
        <f t="shared" si="0"/>
        <v>84</v>
      </c>
      <c r="M34" s="34">
        <f t="shared" si="1"/>
        <v>71</v>
      </c>
    </row>
    <row r="35" spans="1:13" ht="12.75" customHeight="1">
      <c r="A35" s="10" t="s">
        <v>23</v>
      </c>
      <c r="B35" s="25" t="s">
        <v>79</v>
      </c>
      <c r="C35" s="20"/>
      <c r="D35" s="21">
        <v>1</v>
      </c>
      <c r="E35" s="19"/>
      <c r="F35" s="19"/>
      <c r="G35" s="14">
        <v>1</v>
      </c>
      <c r="H35" s="19"/>
      <c r="I35" s="14"/>
      <c r="J35" s="19"/>
      <c r="K35" s="14"/>
      <c r="L35" s="33">
        <f t="shared" si="0"/>
        <v>0</v>
      </c>
      <c r="M35" s="34">
        <f t="shared" si="1"/>
        <v>1</v>
      </c>
    </row>
    <row r="36" spans="1:13" ht="12.75" customHeight="1">
      <c r="A36" s="10" t="s">
        <v>24</v>
      </c>
      <c r="B36" s="25" t="s">
        <v>80</v>
      </c>
      <c r="C36" s="20">
        <v>14</v>
      </c>
      <c r="D36" s="21">
        <v>13</v>
      </c>
      <c r="E36" s="19"/>
      <c r="F36" s="19">
        <v>13</v>
      </c>
      <c r="G36" s="14">
        <v>11</v>
      </c>
      <c r="H36" s="19">
        <v>1</v>
      </c>
      <c r="I36" s="14"/>
      <c r="J36" s="19"/>
      <c r="K36" s="14">
        <v>2</v>
      </c>
      <c r="L36" s="33">
        <f t="shared" si="0"/>
        <v>14</v>
      </c>
      <c r="M36" s="34">
        <f t="shared" si="1"/>
        <v>13</v>
      </c>
    </row>
    <row r="37" spans="1:13" ht="12.75" customHeight="1">
      <c r="A37" s="10" t="s">
        <v>25</v>
      </c>
      <c r="B37" s="24" t="s">
        <v>81</v>
      </c>
      <c r="C37" s="20"/>
      <c r="D37" s="21"/>
      <c r="E37" s="19"/>
      <c r="F37" s="19"/>
      <c r="G37" s="14"/>
      <c r="H37" s="19"/>
      <c r="I37" s="14"/>
      <c r="J37" s="19"/>
      <c r="K37" s="14"/>
      <c r="L37" s="33">
        <f t="shared" si="0"/>
        <v>0</v>
      </c>
      <c r="M37" s="34">
        <f t="shared" si="1"/>
        <v>0</v>
      </c>
    </row>
    <row r="38" spans="1:13" ht="12.75" customHeight="1">
      <c r="A38" s="10" t="s">
        <v>26</v>
      </c>
      <c r="B38" s="24" t="s">
        <v>82</v>
      </c>
      <c r="C38" s="20">
        <v>186</v>
      </c>
      <c r="D38" s="21">
        <v>308</v>
      </c>
      <c r="E38" s="19"/>
      <c r="F38" s="19">
        <v>180</v>
      </c>
      <c r="G38" s="14">
        <v>254</v>
      </c>
      <c r="H38" s="19"/>
      <c r="I38" s="14">
        <v>1</v>
      </c>
      <c r="J38" s="19">
        <v>3</v>
      </c>
      <c r="K38" s="14">
        <v>47</v>
      </c>
      <c r="L38" s="33">
        <f t="shared" si="0"/>
        <v>183</v>
      </c>
      <c r="M38" s="34">
        <f t="shared" si="1"/>
        <v>302</v>
      </c>
    </row>
    <row r="39" spans="1:13" ht="12.75" customHeight="1">
      <c r="A39" s="10" t="s">
        <v>27</v>
      </c>
      <c r="B39" s="24" t="s">
        <v>83</v>
      </c>
      <c r="C39" s="20"/>
      <c r="D39" s="21"/>
      <c r="E39" s="19"/>
      <c r="F39" s="19"/>
      <c r="G39" s="14"/>
      <c r="H39" s="19"/>
      <c r="I39" s="14"/>
      <c r="J39" s="19"/>
      <c r="K39" s="14"/>
      <c r="L39" s="33">
        <f t="shared" si="0"/>
        <v>0</v>
      </c>
      <c r="M39" s="34">
        <f t="shared" si="1"/>
        <v>0</v>
      </c>
    </row>
    <row r="40" spans="1:13" ht="12.75" customHeight="1">
      <c r="A40" s="10" t="s">
        <v>28</v>
      </c>
      <c r="B40" s="24" t="s">
        <v>68</v>
      </c>
      <c r="C40" s="20">
        <v>24</v>
      </c>
      <c r="D40" s="21">
        <v>38</v>
      </c>
      <c r="E40" s="19"/>
      <c r="F40" s="19">
        <v>23</v>
      </c>
      <c r="G40" s="14">
        <v>29</v>
      </c>
      <c r="H40" s="19"/>
      <c r="I40" s="14">
        <v>1</v>
      </c>
      <c r="J40" s="19">
        <v>1</v>
      </c>
      <c r="K40" s="14">
        <v>7</v>
      </c>
      <c r="L40" s="33">
        <f t="shared" si="0"/>
        <v>24</v>
      </c>
      <c r="M40" s="34">
        <f t="shared" si="1"/>
        <v>37</v>
      </c>
    </row>
    <row r="41" spans="1:13" ht="12.75" customHeight="1">
      <c r="A41" s="10" t="s">
        <v>29</v>
      </c>
      <c r="B41" s="24" t="s">
        <v>69</v>
      </c>
      <c r="C41" s="20">
        <v>29</v>
      </c>
      <c r="D41" s="21">
        <v>98</v>
      </c>
      <c r="E41" s="19"/>
      <c r="F41" s="19">
        <v>26</v>
      </c>
      <c r="G41" s="14">
        <v>81</v>
      </c>
      <c r="H41" s="19">
        <v>2</v>
      </c>
      <c r="I41" s="14">
        <v>1</v>
      </c>
      <c r="J41" s="19"/>
      <c r="K41" s="14">
        <v>15</v>
      </c>
      <c r="L41" s="33">
        <f t="shared" ref="L41:L49" si="2">F41+H41+J41</f>
        <v>28</v>
      </c>
      <c r="M41" s="34">
        <f t="shared" ref="M41:M49" si="3">G41+I41+K41</f>
        <v>97</v>
      </c>
    </row>
    <row r="42" spans="1:13" ht="12.75" customHeight="1">
      <c r="A42" s="10" t="s">
        <v>30</v>
      </c>
      <c r="B42" s="25" t="s">
        <v>84</v>
      </c>
      <c r="C42" s="20">
        <v>20</v>
      </c>
      <c r="D42" s="21">
        <v>47</v>
      </c>
      <c r="E42" s="19">
        <v>1148</v>
      </c>
      <c r="F42" s="19">
        <v>18</v>
      </c>
      <c r="G42" s="14">
        <v>42</v>
      </c>
      <c r="H42" s="19">
        <v>1</v>
      </c>
      <c r="I42" s="14"/>
      <c r="J42" s="19">
        <v>1</v>
      </c>
      <c r="K42" s="14">
        <v>4</v>
      </c>
      <c r="L42" s="33">
        <f t="shared" si="2"/>
        <v>20</v>
      </c>
      <c r="M42" s="34">
        <f t="shared" si="3"/>
        <v>46</v>
      </c>
    </row>
    <row r="43" spans="1:13" ht="12.75" customHeight="1">
      <c r="A43" s="10" t="s">
        <v>31</v>
      </c>
      <c r="B43" s="25" t="s">
        <v>85</v>
      </c>
      <c r="C43" s="20">
        <v>11</v>
      </c>
      <c r="D43" s="21">
        <v>3</v>
      </c>
      <c r="E43" s="19"/>
      <c r="F43" s="19">
        <v>8</v>
      </c>
      <c r="G43" s="14">
        <v>2</v>
      </c>
      <c r="H43" s="19">
        <v>1</v>
      </c>
      <c r="I43" s="14"/>
      <c r="J43" s="19"/>
      <c r="K43" s="14"/>
      <c r="L43" s="33">
        <f t="shared" si="2"/>
        <v>9</v>
      </c>
      <c r="M43" s="34">
        <f t="shared" si="3"/>
        <v>2</v>
      </c>
    </row>
    <row r="44" spans="1:13" ht="12.75" customHeight="1">
      <c r="A44" s="10" t="s">
        <v>32</v>
      </c>
      <c r="B44" s="24" t="s">
        <v>86</v>
      </c>
      <c r="C44" s="20">
        <v>4</v>
      </c>
      <c r="D44" s="21">
        <v>1</v>
      </c>
      <c r="E44" s="19"/>
      <c r="F44" s="19">
        <v>4</v>
      </c>
      <c r="G44" s="14">
        <v>1</v>
      </c>
      <c r="H44" s="19"/>
      <c r="I44" s="14"/>
      <c r="J44" s="19"/>
      <c r="K44" s="14"/>
      <c r="L44" s="33">
        <f t="shared" si="2"/>
        <v>4</v>
      </c>
      <c r="M44" s="34">
        <f t="shared" si="3"/>
        <v>1</v>
      </c>
    </row>
    <row r="45" spans="1:13" ht="12.75" customHeight="1">
      <c r="A45" s="10" t="s">
        <v>33</v>
      </c>
      <c r="B45" s="24" t="s">
        <v>87</v>
      </c>
      <c r="C45" s="20">
        <v>3</v>
      </c>
      <c r="D45" s="21">
        <v>1</v>
      </c>
      <c r="E45" s="19"/>
      <c r="F45" s="19">
        <v>3</v>
      </c>
      <c r="G45" s="14"/>
      <c r="H45" s="19"/>
      <c r="I45" s="14"/>
      <c r="J45" s="19"/>
      <c r="K45" s="14">
        <v>1</v>
      </c>
      <c r="L45" s="33">
        <f t="shared" si="2"/>
        <v>3</v>
      </c>
      <c r="M45" s="34">
        <f t="shared" si="3"/>
        <v>1</v>
      </c>
    </row>
    <row r="46" spans="1:13" ht="12.75" customHeight="1">
      <c r="A46" s="10" t="s">
        <v>34</v>
      </c>
      <c r="B46" s="26" t="s">
        <v>88</v>
      </c>
      <c r="C46" s="20"/>
      <c r="D46" s="21"/>
      <c r="E46" s="19"/>
      <c r="F46" s="19"/>
      <c r="G46" s="14"/>
      <c r="H46" s="19"/>
      <c r="I46" s="14"/>
      <c r="J46" s="19"/>
      <c r="K46" s="14"/>
      <c r="L46" s="33">
        <f t="shared" si="2"/>
        <v>0</v>
      </c>
      <c r="M46" s="34">
        <f t="shared" si="3"/>
        <v>0</v>
      </c>
    </row>
    <row r="47" spans="1:13" ht="12.75" customHeight="1">
      <c r="A47" s="10" t="s">
        <v>35</v>
      </c>
      <c r="B47" s="26" t="s">
        <v>89</v>
      </c>
      <c r="C47" s="20"/>
      <c r="D47" s="21"/>
      <c r="E47" s="19">
        <v>20</v>
      </c>
      <c r="F47" s="19"/>
      <c r="G47" s="14"/>
      <c r="H47" s="19"/>
      <c r="I47" s="14"/>
      <c r="J47" s="19"/>
      <c r="K47" s="14"/>
      <c r="L47" s="33">
        <f t="shared" si="2"/>
        <v>0</v>
      </c>
      <c r="M47" s="34">
        <f t="shared" si="3"/>
        <v>0</v>
      </c>
    </row>
    <row r="48" spans="1:13" ht="12.75" customHeight="1">
      <c r="A48" s="10" t="s">
        <v>36</v>
      </c>
      <c r="B48" s="26" t="s">
        <v>70</v>
      </c>
      <c r="C48" s="20">
        <v>2</v>
      </c>
      <c r="D48" s="21"/>
      <c r="E48" s="19"/>
      <c r="F48" s="19">
        <v>2</v>
      </c>
      <c r="G48" s="14"/>
      <c r="H48" s="19"/>
      <c r="I48" s="14"/>
      <c r="J48" s="19"/>
      <c r="K48" s="14"/>
      <c r="L48" s="33">
        <f>F48+H48+J48</f>
        <v>2</v>
      </c>
      <c r="M48" s="34">
        <f>G48+I48+K48</f>
        <v>0</v>
      </c>
    </row>
    <row r="49" spans="1:13" ht="12.75" customHeight="1" thickBot="1">
      <c r="A49" s="10" t="s">
        <v>46</v>
      </c>
      <c r="B49" s="26" t="s">
        <v>90</v>
      </c>
      <c r="C49" s="20"/>
      <c r="D49" s="21"/>
      <c r="E49" s="19"/>
      <c r="F49" s="19"/>
      <c r="G49" s="14"/>
      <c r="H49" s="19"/>
      <c r="I49" s="14"/>
      <c r="J49" s="19"/>
      <c r="K49" s="14"/>
      <c r="L49" s="33">
        <f t="shared" si="2"/>
        <v>0</v>
      </c>
      <c r="M49" s="34">
        <f t="shared" si="3"/>
        <v>0</v>
      </c>
    </row>
    <row r="50" spans="1:13" ht="15.75" customHeight="1" thickTop="1" thickBot="1">
      <c r="A50" s="16" t="s">
        <v>54</v>
      </c>
      <c r="B50" s="3"/>
      <c r="C50" s="35">
        <f t="shared" ref="C50:M50" si="4">SUM(C6:C49)</f>
        <v>2243</v>
      </c>
      <c r="D50" s="36">
        <f t="shared" si="4"/>
        <v>3650</v>
      </c>
      <c r="E50" s="35">
        <f t="shared" si="4"/>
        <v>6242</v>
      </c>
      <c r="F50" s="35">
        <f t="shared" si="4"/>
        <v>2112</v>
      </c>
      <c r="G50" s="36">
        <f t="shared" si="4"/>
        <v>3082</v>
      </c>
      <c r="H50" s="35">
        <f t="shared" si="4"/>
        <v>35</v>
      </c>
      <c r="I50" s="36">
        <f t="shared" si="4"/>
        <v>74</v>
      </c>
      <c r="J50" s="35">
        <f t="shared" si="4"/>
        <v>58</v>
      </c>
      <c r="K50" s="36">
        <f t="shared" si="4"/>
        <v>443</v>
      </c>
      <c r="L50" s="35">
        <f t="shared" si="4"/>
        <v>2205</v>
      </c>
      <c r="M50" s="37">
        <f t="shared" si="4"/>
        <v>3599</v>
      </c>
    </row>
    <row r="51" spans="1:13" ht="15.75" customHeight="1" thickBo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spans="1:13" ht="11.25" hidden="1" customHeight="1">
      <c r="A52" s="9"/>
    </row>
    <row r="53" spans="1:13" ht="11.25" hidden="1" customHeight="1">
      <c r="A53" s="9"/>
    </row>
    <row r="54" spans="1:13" ht="11.25" hidden="1" customHeight="1">
      <c r="A54" s="9"/>
    </row>
    <row r="55" spans="1:13" ht="11.25" hidden="1" customHeight="1">
      <c r="A55" s="9"/>
    </row>
    <row r="56" spans="1:13" ht="11.25" hidden="1" customHeight="1">
      <c r="A56" s="22"/>
    </row>
    <row r="57" spans="1:13" ht="11.25" hidden="1" customHeight="1"/>
    <row r="58" spans="1:13" hidden="1"/>
    <row r="59" spans="1:13" hidden="1"/>
    <row r="60" spans="1:13" hidden="1"/>
    <row r="61" spans="1:13" hidden="1"/>
    <row r="62" spans="1:13" hidden="1"/>
    <row r="63" spans="1:13" hidden="1"/>
    <row r="64" spans="1:13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spans="1:13" hidden="1"/>
    <row r="194" spans="1:13" hidden="1"/>
    <row r="195" spans="1:13" hidden="1"/>
    <row r="196" spans="1:13" hidden="1"/>
    <row r="197" spans="1:13" hidden="1"/>
    <row r="198" spans="1:13" ht="12" hidden="1" thickBot="1"/>
    <row r="199" spans="1:13" ht="15.75" customHeight="1">
      <c r="A199" s="43" t="s">
        <v>48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5"/>
    </row>
    <row r="200" spans="1:13" ht="45" customHeight="1" thickBot="1">
      <c r="A200" s="46" t="s">
        <v>102</v>
      </c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8"/>
    </row>
    <row r="201" spans="1:13" ht="18.75" customHeight="1">
      <c r="A201" s="9" t="s">
        <v>60</v>
      </c>
    </row>
    <row r="202" spans="1:13">
      <c r="A202" s="9" t="s">
        <v>47</v>
      </c>
    </row>
    <row r="203" spans="1:13">
      <c r="A203" s="22" t="str">
        <f>"(*) inserire i dati comunicati nella tab.1 (colonna presenti al 31/12/"&amp;M1-1&amp;") della rilevazione dell'anno precedente"</f>
        <v>(*) inserire i dati comunicati nella tab.1 (colonna presenti al 31/12/2012) della rilevazione dell'anno precedente</v>
      </c>
    </row>
    <row r="204" spans="1:13">
      <c r="A204" s="1" t="s">
        <v>59</v>
      </c>
    </row>
    <row r="205" spans="1:13" ht="12.75">
      <c r="D205" s="42" t="str">
        <f>IF(LEN(A200)&gt;250,"ATTENZIONE: Il numero massimo di caratteri consentiti nel campo note è 250","")</f>
        <v/>
      </c>
    </row>
  </sheetData>
  <sheetProtection password="EA98" sheet="1" formatColumns="0" selectLockedCells="1"/>
  <mergeCells count="7">
    <mergeCell ref="A199:M199"/>
    <mergeCell ref="A200:M200"/>
    <mergeCell ref="C3:M3"/>
    <mergeCell ref="A1:K1"/>
    <mergeCell ref="A4:A5"/>
    <mergeCell ref="B4:B5"/>
    <mergeCell ref="H2:M2"/>
  </mergeCells>
  <phoneticPr fontId="13" type="noConversion"/>
  <printOptions horizontalCentered="1" verticalCentered="1"/>
  <pageMargins left="0" right="0" top="0.17" bottom="0.16" header="0.18" footer="0.2"/>
  <pageSetup paperSize="9" scale="75" orientation="landscape" horizontalDpi="300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t1</vt:lpstr>
      <vt:lpstr>'t1'!Titoli_stampa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 G. O. P. DIV.  VI</dc:creator>
  <cp:lastModifiedBy>B606815</cp:lastModifiedBy>
  <cp:lastPrinted>2014-07-07T07:33:38Z</cp:lastPrinted>
  <dcterms:created xsi:type="dcterms:W3CDTF">1998-10-29T14:18:41Z</dcterms:created>
  <dcterms:modified xsi:type="dcterms:W3CDTF">2014-07-07T07:36:12Z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